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ep Luinenburg\Dropbox\Thijsje-Siep-Thialf\2020-2021\8. WSSC\Startlists-Results\2. Friday\"/>
    </mc:Choice>
  </mc:AlternateContent>
  <bookViews>
    <workbookView xWindow="396" yWindow="72" windowWidth="11340" windowHeight="8676"/>
  </bookViews>
  <sheets>
    <sheet name="Rit 1-5" sheetId="1" r:id="rId1"/>
    <sheet name="WC-Comp" sheetId="4" r:id="rId2"/>
    <sheet name="Loting" sheetId="3" r:id="rId3"/>
  </sheets>
  <definedNames>
    <definedName name="_xlnm.Print_Area" localSheetId="2">Loting!$A$1:$E$14</definedName>
    <definedName name="_xlnm.Print_Area" localSheetId="0">'Rit 1-5'!$A$1:$N$50</definedName>
    <definedName name="_xlnm.Print_Titles" localSheetId="0">'Rit 1-5'!$1:$8</definedName>
  </definedNames>
  <calcPr calcId="152511"/>
</workbook>
</file>

<file path=xl/calcChain.xml><?xml version="1.0" encoding="utf-8"?>
<calcChain xmlns="http://schemas.openxmlformats.org/spreadsheetml/2006/main">
  <c r="F2" i="4" l="1"/>
  <c r="E2" i="4"/>
  <c r="E3" i="4"/>
  <c r="F3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C14" i="3" l="1"/>
  <c r="I8" i="1"/>
  <c r="J8" i="1" s="1"/>
  <c r="K8" i="1" s="1"/>
  <c r="L8" i="1" s="1"/>
  <c r="M8" i="1" s="1"/>
  <c r="I7" i="1"/>
  <c r="J7" i="1"/>
  <c r="K7" i="1" s="1"/>
  <c r="L7" i="1" s="1"/>
  <c r="M7" i="1" s="1"/>
  <c r="A6" i="1"/>
</calcChain>
</file>

<file path=xl/sharedStrings.xml><?xml version="1.0" encoding="utf-8"?>
<sst xmlns="http://schemas.openxmlformats.org/spreadsheetml/2006/main" count="322" uniqueCount="188">
  <si>
    <t xml:space="preserve"> </t>
  </si>
  <si>
    <t>Points</t>
  </si>
  <si>
    <t>Rank</t>
  </si>
  <si>
    <t>National</t>
  </si>
  <si>
    <t>record</t>
  </si>
  <si>
    <t>WC</t>
  </si>
  <si>
    <t>ISU-member</t>
  </si>
  <si>
    <t>NED</t>
  </si>
  <si>
    <t>TR</t>
  </si>
  <si>
    <t>China</t>
  </si>
  <si>
    <t>Japan</t>
  </si>
  <si>
    <t>Canada</t>
  </si>
  <si>
    <t>Russia</t>
  </si>
  <si>
    <t>Poland</t>
  </si>
  <si>
    <t>Germany</t>
  </si>
  <si>
    <t>USA</t>
  </si>
  <si>
    <t>Netherlands</t>
  </si>
  <si>
    <t>-</t>
  </si>
  <si>
    <t>JPN</t>
  </si>
  <si>
    <t>CAN</t>
  </si>
  <si>
    <t>RUS</t>
  </si>
  <si>
    <t>POL</t>
  </si>
  <si>
    <t>GER</t>
  </si>
  <si>
    <t>Startlist Team Pursuit Ladies</t>
  </si>
  <si>
    <t>JPN  JPN</t>
  </si>
  <si>
    <t>NED  NED</t>
  </si>
  <si>
    <t>RUS  RUS</t>
  </si>
  <si>
    <t>CAN  CAN</t>
  </si>
  <si>
    <t>POL  POL</t>
  </si>
  <si>
    <t>GER  GER</t>
  </si>
  <si>
    <t>Korea</t>
  </si>
  <si>
    <t>KOR  KOR</t>
  </si>
  <si>
    <t>CHN  CHN</t>
  </si>
  <si>
    <t>Czech Republic</t>
  </si>
  <si>
    <t>CZE  CZE</t>
  </si>
  <si>
    <t>USA  USA</t>
  </si>
  <si>
    <t>PB</t>
  </si>
  <si>
    <t>2:58.01</t>
  </si>
  <si>
    <t>6 laps to go</t>
  </si>
  <si>
    <t>2:56.04</t>
  </si>
  <si>
    <t>wt</t>
  </si>
  <si>
    <t>rd</t>
  </si>
  <si>
    <t>ITA</t>
  </si>
  <si>
    <t>CZE</t>
  </si>
  <si>
    <t>AUT</t>
  </si>
  <si>
    <t>BEL</t>
  </si>
  <si>
    <t>BLR</t>
  </si>
  <si>
    <t>GBR</t>
  </si>
  <si>
    <t>KAZ</t>
  </si>
  <si>
    <t>NOR</t>
  </si>
  <si>
    <t>SUI</t>
  </si>
  <si>
    <t>yl</t>
  </si>
  <si>
    <t xml:space="preserve">bl </t>
  </si>
  <si>
    <t>Sub</t>
  </si>
  <si>
    <t>WR</t>
  </si>
  <si>
    <t>2:50.76</t>
  </si>
  <si>
    <t>31.70</t>
  </si>
  <si>
    <t>58.61</t>
  </si>
  <si>
    <t>1:26.20</t>
  </si>
  <si>
    <t>1:53.81</t>
  </si>
  <si>
    <t>2:21.94</t>
  </si>
  <si>
    <t>3:12.46</t>
  </si>
  <si>
    <t>3:05.47</t>
  </si>
  <si>
    <t>2:52.65</t>
  </si>
  <si>
    <t>2:53.62</t>
  </si>
  <si>
    <t>2:53.92</t>
  </si>
  <si>
    <t>(A.Sato, M. Takagi, N. Takagi)  SLC</t>
  </si>
  <si>
    <t>wht</t>
  </si>
  <si>
    <t>2:59.24</t>
  </si>
  <si>
    <t xml:space="preserve">3. Team Pursuit Ladies </t>
  </si>
  <si>
    <t>Vanessa Herzog</t>
  </si>
  <si>
    <t>Nat. Kerschbaummayr</t>
  </si>
  <si>
    <t>Katharina Thien</t>
  </si>
  <si>
    <t>Sandrine Tas</t>
  </si>
  <si>
    <t>Stien Vanhoutte</t>
  </si>
  <si>
    <t>Tatsiana Mikhailava</t>
  </si>
  <si>
    <t>Hanna Nifantava</t>
  </si>
  <si>
    <t>Ekaterina Sloeva</t>
  </si>
  <si>
    <t>Yeugeniya Vorobyova</t>
  </si>
  <si>
    <t>Marina Zueva</t>
  </si>
  <si>
    <t>Ivanie Blondin</t>
  </si>
  <si>
    <t>Kaylin Irvine</t>
  </si>
  <si>
    <t>Béatrice Lamarche</t>
  </si>
  <si>
    <t>Valerie Maltais</t>
  </si>
  <si>
    <t>Abigail McCluskey</t>
  </si>
  <si>
    <t>Heather McLean</t>
  </si>
  <si>
    <t>Isabelle Weidemann</t>
  </si>
  <si>
    <t>Martina Sábliková</t>
  </si>
  <si>
    <t>Nikola Zdráhalova</t>
  </si>
  <si>
    <t>Gemma Cooper</t>
  </si>
  <si>
    <t>Ellia Smeding</t>
  </si>
  <si>
    <t>Katja Franzen</t>
  </si>
  <si>
    <t>Josephine Heimerl</t>
  </si>
  <si>
    <t>Anna Ostlender</t>
  </si>
  <si>
    <t>Claudia Pechstein</t>
  </si>
  <si>
    <t>Mareike Thum</t>
  </si>
  <si>
    <t>Francesca Lollobrigida</t>
  </si>
  <si>
    <t>Linda Rossi</t>
  </si>
  <si>
    <t>Yekaterina Aydova</t>
  </si>
  <si>
    <t>Nadezhda Morozova</t>
  </si>
  <si>
    <t>Carlijn Achtereekte</t>
  </si>
  <si>
    <t>Reina Anema</t>
  </si>
  <si>
    <t>Joy Beune</t>
  </si>
  <si>
    <t>Antoinette de Jong</t>
  </si>
  <si>
    <t>Michelle de Jong</t>
  </si>
  <si>
    <t>Marijke Groenewoud</t>
  </si>
  <si>
    <t>Femke Kok</t>
  </si>
  <si>
    <t>Jutta Leerdam</t>
  </si>
  <si>
    <t>Irene Schouten</t>
  </si>
  <si>
    <t>Suzanne Schulting</t>
  </si>
  <si>
    <t>Jorien ter Mors</t>
  </si>
  <si>
    <t>Esmee Visser</t>
  </si>
  <si>
    <t>Melissa Wijfje</t>
  </si>
  <si>
    <t>Ireen Wüst</t>
  </si>
  <si>
    <t>Marit Fjellanger Bøhm</t>
  </si>
  <si>
    <t>Sofie Karoline Haugen</t>
  </si>
  <si>
    <t>Ida Njåtun</t>
  </si>
  <si>
    <t>Martine Ripsrud</t>
  </si>
  <si>
    <t>Julie Nistad Samsonsen</t>
  </si>
  <si>
    <t>Ragne Wiklund</t>
  </si>
  <si>
    <t>Karolina Bosiek</t>
  </si>
  <si>
    <t>Natalia Czerwonka</t>
  </si>
  <si>
    <t>Magdalena Czyszczon</t>
  </si>
  <si>
    <t>Natalia Jabrzyk</t>
  </si>
  <si>
    <t>Andzelika Wójcik</t>
  </si>
  <si>
    <t>Kaja Ziomek</t>
  </si>
  <si>
    <t>RSU</t>
  </si>
  <si>
    <t>Elena Eranina</t>
  </si>
  <si>
    <t>Olga Fatkulina</t>
  </si>
  <si>
    <t>Angelina Golikova</t>
  </si>
  <si>
    <t>Elizaveta Golubeva</t>
  </si>
  <si>
    <t>Anastasiia Grigoreva</t>
  </si>
  <si>
    <t>Daria Kachanova</t>
  </si>
  <si>
    <t>Irina Kuznetsova</t>
  </si>
  <si>
    <t>Evgeniia Lalenkova</t>
  </si>
  <si>
    <t>Natalia Voronina</t>
  </si>
  <si>
    <t>Vera Güntert</t>
  </si>
  <si>
    <t>Ramona Härdi</t>
  </si>
  <si>
    <t>Kaitlyn McGregor</t>
  </si>
  <si>
    <t>Nadja Wenger</t>
  </si>
  <si>
    <t>Brittany Bowe</t>
  </si>
  <si>
    <t>Referee: Ivan Dyakov (RSU)     Starter: Sergey Avdeyev (KAZ)</t>
  </si>
  <si>
    <t>Friday, February 12</t>
  </si>
  <si>
    <t>123- Josephine Heimerl</t>
  </si>
  <si>
    <t>125- Claudia Pechstein</t>
  </si>
  <si>
    <t>126- Mareike Thum</t>
  </si>
  <si>
    <t>124- Anna Ostlender</t>
  </si>
  <si>
    <t>152- Natalia Czerwonka</t>
  </si>
  <si>
    <t>151- Karolina Bosiek</t>
  </si>
  <si>
    <t>153- Magdalena Czyszczon</t>
  </si>
  <si>
    <t>154- Natalia Jabrzyk</t>
  </si>
  <si>
    <t>110- Marina Zueva</t>
  </si>
  <si>
    <t>108- Ekaterina Sloeva</t>
  </si>
  <si>
    <t>109- Yeugeniya Vorobyova</t>
  </si>
  <si>
    <t>106- Tatsiana Mikhailava</t>
  </si>
  <si>
    <t>169- Nadja Wenger</t>
  </si>
  <si>
    <t>168- Kaitlyn McGregor</t>
  </si>
  <si>
    <t>167- Ramona Härdi</t>
  </si>
  <si>
    <t>166- Vera Güntert</t>
  </si>
  <si>
    <t>150- Ragne Wiklund</t>
  </si>
  <si>
    <t>147- Ida Njåtun</t>
  </si>
  <si>
    <t>145- Marit Fjellanger Bøhm</t>
  </si>
  <si>
    <t>146- Sofie Karoline Haugen</t>
  </si>
  <si>
    <t>164- Evgeniia Lalenkova</t>
  </si>
  <si>
    <t>160- Elizaveta Golubeva</t>
  </si>
  <si>
    <t>165- Natalia Voronina</t>
  </si>
  <si>
    <t>157- Elena Eranina</t>
  </si>
  <si>
    <t>144- Ireen Wüst</t>
  </si>
  <si>
    <t>134- Antoinette de Jong</t>
  </si>
  <si>
    <t>139- Irene Schouten</t>
  </si>
  <si>
    <t>133- Joy Beune</t>
  </si>
  <si>
    <t>114- Valerie Maltais</t>
  </si>
  <si>
    <t>111- Ivanie Blondin</t>
  </si>
  <si>
    <t>117- Isabelle Weidemann</t>
  </si>
  <si>
    <t>115- Abigail McCluskey</t>
  </si>
  <si>
    <t>CR</t>
  </si>
  <si>
    <t>32.85</t>
  </si>
  <si>
    <t>1:00.31</t>
  </si>
  <si>
    <t>1:28.50</t>
  </si>
  <si>
    <t>1:56.91</t>
  </si>
  <si>
    <t>2:25.57</t>
  </si>
  <si>
    <t>2:54.64</t>
  </si>
  <si>
    <t xml:space="preserve">(Blondin, Maltais, Weidemann) </t>
  </si>
  <si>
    <t>3:09.38</t>
  </si>
  <si>
    <t>3:01.67</t>
  </si>
  <si>
    <t>3:04.83</t>
  </si>
  <si>
    <t>3:10.24</t>
  </si>
  <si>
    <t>2:58.22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</si>
</sst>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28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5" fillId="0" borderId="0" xfId="0" applyNumberFormat="1" applyFont="1" applyAlignment="1">
      <alignment horizontal="left" vertical="center"/>
    </xf>
    <xf numFmtId="16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/>
    <xf numFmtId="0" fontId="10" fillId="0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22" fontId="12" fillId="0" borderId="0" xfId="0" applyNumberFormat="1" applyFont="1" applyAlignment="1">
      <alignment horizontal="left"/>
    </xf>
    <xf numFmtId="0" fontId="13" fillId="2" borderId="25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quotePrefix="1" applyFont="1" applyFill="1" applyAlignment="1">
      <alignment horizontal="center" vertical="center"/>
    </xf>
    <xf numFmtId="22" fontId="5" fillId="0" borderId="0" xfId="0" applyNumberFormat="1" applyFont="1" applyAlignment="1">
      <alignment horizontal="left" vertical="center"/>
    </xf>
    <xf numFmtId="0" fontId="17" fillId="0" borderId="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3" borderId="0" xfId="0" applyFont="1" applyFill="1"/>
    <xf numFmtId="0" fontId="18" fillId="0" borderId="0" xfId="0" applyFont="1"/>
    <xf numFmtId="0" fontId="3" fillId="0" borderId="24" xfId="0" applyFont="1" applyBorder="1"/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0" fontId="19" fillId="4" borderId="31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14" fontId="7" fillId="4" borderId="33" xfId="0" applyNumberFormat="1" applyFont="1" applyFill="1" applyBorder="1" applyAlignment="1">
      <alignment horizontal="center" vertical="center"/>
    </xf>
    <xf numFmtId="0" fontId="6" fillId="4" borderId="0" xfId="0" quotePrefix="1" applyFont="1" applyFill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9" fillId="4" borderId="11" xfId="0" quotePrefix="1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9" fillId="4" borderId="12" xfId="0" quotePrefix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14" fontId="7" fillId="4" borderId="11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14" fontId="7" fillId="4" borderId="34" xfId="0" applyNumberFormat="1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left" wrapText="1"/>
    </xf>
    <xf numFmtId="0" fontId="15" fillId="4" borderId="9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2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26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99" zoomScaleNormal="99" workbookViewId="0">
      <selection activeCell="H10" sqref="H10"/>
    </sheetView>
  </sheetViews>
  <sheetFormatPr defaultColWidth="9.109375" defaultRowHeight="13.8" x14ac:dyDescent="0.3"/>
  <cols>
    <col min="1" max="1" width="7.77734375" style="2" customWidth="1"/>
    <col min="2" max="2" width="5.109375" style="2" customWidth="1"/>
    <col min="3" max="3" width="4.88671875" style="2" hidden="1" customWidth="1"/>
    <col min="4" max="4" width="3.33203125" style="3" customWidth="1"/>
    <col min="5" max="5" width="30.77734375" style="3" customWidth="1"/>
    <col min="6" max="6" width="7.88671875" style="2" customWidth="1"/>
    <col min="7" max="7" width="6" style="2" customWidth="1"/>
    <col min="8" max="13" width="17.77734375" style="2" customWidth="1"/>
    <col min="14" max="14" width="17.77734375" style="3" customWidth="1"/>
    <col min="15" max="16384" width="9.109375" style="3"/>
  </cols>
  <sheetData>
    <row r="1" spans="1:21" ht="19.5" customHeight="1" thickBot="1" x14ac:dyDescent="0.45">
      <c r="A1" s="1" t="s">
        <v>69</v>
      </c>
      <c r="B1" s="4"/>
      <c r="C1" s="4"/>
      <c r="D1" s="4"/>
      <c r="E1" s="4"/>
      <c r="F1" s="101"/>
      <c r="G1" s="101"/>
      <c r="H1" s="101"/>
      <c r="I1" s="101"/>
      <c r="J1" s="101"/>
      <c r="K1" s="101"/>
      <c r="L1" s="4"/>
      <c r="M1" s="4"/>
      <c r="N1" s="4"/>
    </row>
    <row r="2" spans="1:21" ht="15" customHeight="1" x14ac:dyDescent="0.3">
      <c r="A2" s="4" t="s">
        <v>142</v>
      </c>
      <c r="B2" s="5"/>
      <c r="C2" s="5"/>
      <c r="D2" s="5"/>
      <c r="E2" s="6"/>
      <c r="F2" s="7"/>
      <c r="G2" s="7"/>
      <c r="H2" s="95" t="s">
        <v>38</v>
      </c>
      <c r="I2" s="96"/>
      <c r="J2" s="96"/>
      <c r="K2" s="96"/>
      <c r="L2" s="96"/>
      <c r="M2" s="97"/>
      <c r="N2" s="6"/>
    </row>
    <row r="3" spans="1:21" ht="15" customHeight="1" thickBot="1" x14ac:dyDescent="0.35">
      <c r="A3" s="5"/>
      <c r="B3" s="5"/>
      <c r="C3" s="5"/>
      <c r="D3" s="5"/>
      <c r="E3" s="48"/>
      <c r="F3" s="7"/>
      <c r="G3" s="7"/>
      <c r="H3" s="8"/>
      <c r="I3" s="9"/>
      <c r="J3" s="9"/>
      <c r="K3" s="9"/>
      <c r="L3" s="9"/>
      <c r="M3" s="10"/>
      <c r="N3" s="6"/>
    </row>
    <row r="4" spans="1:21" ht="16.95" customHeight="1" x14ac:dyDescent="0.3">
      <c r="A4" s="5"/>
      <c r="B4" s="5"/>
      <c r="C4" s="5"/>
      <c r="D4" s="5"/>
      <c r="E4" s="55" t="s">
        <v>182</v>
      </c>
      <c r="F4" s="81" t="s">
        <v>8</v>
      </c>
      <c r="G4" s="82" t="s">
        <v>19</v>
      </c>
      <c r="H4" s="76" t="s">
        <v>176</v>
      </c>
      <c r="I4" s="77" t="s">
        <v>177</v>
      </c>
      <c r="J4" s="77" t="s">
        <v>178</v>
      </c>
      <c r="K4" s="77" t="s">
        <v>179</v>
      </c>
      <c r="L4" s="77" t="s">
        <v>180</v>
      </c>
      <c r="M4" s="78" t="s">
        <v>181</v>
      </c>
      <c r="N4" s="58">
        <v>44225</v>
      </c>
    </row>
    <row r="5" spans="1:21" ht="16.95" customHeight="1" x14ac:dyDescent="0.3">
      <c r="A5" s="35"/>
      <c r="B5" s="35"/>
      <c r="C5" s="35"/>
      <c r="D5" s="35"/>
      <c r="E5" s="55" t="s">
        <v>66</v>
      </c>
      <c r="F5" s="83" t="s">
        <v>175</v>
      </c>
      <c r="G5" s="84" t="s">
        <v>18</v>
      </c>
      <c r="H5" s="72" t="s">
        <v>56</v>
      </c>
      <c r="I5" s="73" t="s">
        <v>57</v>
      </c>
      <c r="J5" s="73" t="s">
        <v>58</v>
      </c>
      <c r="K5" s="73" t="s">
        <v>59</v>
      </c>
      <c r="L5" s="73" t="s">
        <v>60</v>
      </c>
      <c r="M5" s="74" t="s">
        <v>55</v>
      </c>
      <c r="N5" s="75">
        <v>43875</v>
      </c>
    </row>
    <row r="6" spans="1:21" ht="16.95" customHeight="1" thickBot="1" x14ac:dyDescent="0.35">
      <c r="A6" s="100">
        <f ca="1">NOW()</f>
        <v>44239.582973958335</v>
      </c>
      <c r="B6" s="100"/>
      <c r="C6" s="100"/>
      <c r="D6" s="100"/>
      <c r="E6" s="55" t="s">
        <v>66</v>
      </c>
      <c r="F6" s="79" t="s">
        <v>54</v>
      </c>
      <c r="G6" s="80" t="s">
        <v>18</v>
      </c>
      <c r="H6" s="56" t="s">
        <v>56</v>
      </c>
      <c r="I6" s="56" t="s">
        <v>57</v>
      </c>
      <c r="J6" s="56" t="s">
        <v>58</v>
      </c>
      <c r="K6" s="56" t="s">
        <v>59</v>
      </c>
      <c r="L6" s="56" t="s">
        <v>60</v>
      </c>
      <c r="M6" s="57" t="s">
        <v>55</v>
      </c>
      <c r="N6" s="71">
        <v>43875</v>
      </c>
    </row>
    <row r="7" spans="1:21" ht="16.95" customHeight="1" thickBot="1" x14ac:dyDescent="0.35">
      <c r="E7" s="11"/>
      <c r="F7" s="12" t="s">
        <v>3</v>
      </c>
      <c r="G7" s="36" t="s">
        <v>5</v>
      </c>
      <c r="H7" s="13">
        <v>5</v>
      </c>
      <c r="I7" s="13">
        <f>H7-1</f>
        <v>4</v>
      </c>
      <c r="J7" s="13">
        <f>I7-1</f>
        <v>3</v>
      </c>
      <c r="K7" s="13">
        <f>J7-1</f>
        <v>2</v>
      </c>
      <c r="L7" s="13">
        <f>K7-1</f>
        <v>1</v>
      </c>
      <c r="M7" s="13">
        <f>L7-1</f>
        <v>0</v>
      </c>
      <c r="N7" s="40"/>
      <c r="O7" s="15"/>
    </row>
    <row r="8" spans="1:21" ht="16.95" customHeight="1" thickBot="1" x14ac:dyDescent="0.35">
      <c r="B8" s="93" t="s">
        <v>0</v>
      </c>
      <c r="C8" s="94"/>
      <c r="D8" s="98" t="s">
        <v>6</v>
      </c>
      <c r="E8" s="99"/>
      <c r="F8" s="16" t="s">
        <v>4</v>
      </c>
      <c r="G8" s="37" t="s">
        <v>1</v>
      </c>
      <c r="H8" s="17">
        <v>1</v>
      </c>
      <c r="I8" s="17">
        <f>H8+1</f>
        <v>2</v>
      </c>
      <c r="J8" s="17">
        <f>I8+1</f>
        <v>3</v>
      </c>
      <c r="K8" s="17">
        <f>J8+1</f>
        <v>4</v>
      </c>
      <c r="L8" s="17">
        <f>K8+1</f>
        <v>5</v>
      </c>
      <c r="M8" s="17">
        <f>L8+1</f>
        <v>6</v>
      </c>
      <c r="N8" s="16" t="s">
        <v>2</v>
      </c>
    </row>
    <row r="9" spans="1:21" ht="16.95" customHeight="1" x14ac:dyDescent="0.3">
      <c r="A9" s="85">
        <v>1</v>
      </c>
      <c r="B9" s="46" t="s">
        <v>40</v>
      </c>
      <c r="C9" s="23"/>
      <c r="D9" s="102" t="s">
        <v>22</v>
      </c>
      <c r="E9" s="103"/>
      <c r="F9" s="59" t="s">
        <v>183</v>
      </c>
      <c r="G9" s="60"/>
      <c r="H9" s="18"/>
      <c r="I9" s="18"/>
      <c r="J9" s="18"/>
      <c r="K9" s="18"/>
      <c r="L9" s="18"/>
      <c r="M9" s="19"/>
      <c r="N9" s="14"/>
      <c r="Q9" s="39">
        <v>10</v>
      </c>
      <c r="R9" s="39" t="s">
        <v>22</v>
      </c>
      <c r="S9" s="39"/>
      <c r="T9" s="39" t="s">
        <v>39</v>
      </c>
      <c r="U9" s="39">
        <v>72</v>
      </c>
    </row>
    <row r="10" spans="1:21" ht="16.95" customHeight="1" x14ac:dyDescent="0.3">
      <c r="A10" s="86"/>
      <c r="B10" s="47"/>
      <c r="C10" s="42"/>
      <c r="D10" s="49" t="s">
        <v>67</v>
      </c>
      <c r="E10" s="50" t="s">
        <v>143</v>
      </c>
      <c r="F10" s="59"/>
      <c r="G10" s="61"/>
      <c r="H10" s="24"/>
      <c r="I10" s="24"/>
      <c r="J10" s="24"/>
      <c r="K10" s="24"/>
      <c r="L10" s="24"/>
      <c r="M10" s="25"/>
      <c r="N10" s="40"/>
      <c r="Q10" s="39">
        <v>11</v>
      </c>
      <c r="R10" s="39" t="s">
        <v>50</v>
      </c>
      <c r="S10" s="39"/>
      <c r="T10" s="39" t="s">
        <v>61</v>
      </c>
      <c r="U10" s="39">
        <v>68</v>
      </c>
    </row>
    <row r="11" spans="1:21" ht="16.95" customHeight="1" x14ac:dyDescent="0.3">
      <c r="A11" s="86"/>
      <c r="B11" s="47"/>
      <c r="C11" s="42"/>
      <c r="D11" s="49" t="s">
        <v>41</v>
      </c>
      <c r="E11" s="50" t="s">
        <v>144</v>
      </c>
      <c r="F11" s="59"/>
      <c r="G11" s="61"/>
      <c r="H11" s="24"/>
      <c r="I11" s="24"/>
      <c r="J11" s="24"/>
      <c r="K11" s="24"/>
      <c r="L11" s="24"/>
      <c r="M11" s="25"/>
      <c r="N11" s="40"/>
      <c r="Q11" s="39">
        <v>20</v>
      </c>
      <c r="R11" s="39" t="s">
        <v>21</v>
      </c>
      <c r="S11" s="39"/>
      <c r="T11" s="39" t="s">
        <v>37</v>
      </c>
      <c r="U11" s="39">
        <v>80</v>
      </c>
    </row>
    <row r="12" spans="1:21" ht="16.95" customHeight="1" x14ac:dyDescent="0.3">
      <c r="A12" s="86"/>
      <c r="B12" s="47"/>
      <c r="C12" s="42"/>
      <c r="D12" s="49" t="s">
        <v>51</v>
      </c>
      <c r="E12" s="50" t="s">
        <v>145</v>
      </c>
      <c r="F12" s="59"/>
      <c r="G12" s="61"/>
      <c r="H12" s="24"/>
      <c r="I12" s="24"/>
      <c r="J12" s="24"/>
      <c r="K12" s="24"/>
      <c r="L12" s="24"/>
      <c r="M12" s="25"/>
      <c r="N12" s="40"/>
      <c r="Q12" s="39">
        <v>21</v>
      </c>
      <c r="R12" s="39" t="s">
        <v>46</v>
      </c>
      <c r="S12" s="39"/>
      <c r="T12" s="39" t="s">
        <v>62</v>
      </c>
      <c r="U12" s="39">
        <v>76</v>
      </c>
    </row>
    <row r="13" spans="1:21" ht="16.95" customHeight="1" thickBot="1" x14ac:dyDescent="0.35">
      <c r="A13" s="86"/>
      <c r="B13" s="43" t="s">
        <v>53</v>
      </c>
      <c r="C13" s="44"/>
      <c r="D13" s="51" t="s">
        <v>52</v>
      </c>
      <c r="E13" s="52" t="s">
        <v>146</v>
      </c>
      <c r="F13" s="62"/>
      <c r="G13" s="63"/>
      <c r="H13" s="20"/>
      <c r="I13" s="20"/>
      <c r="J13" s="20"/>
      <c r="K13" s="20"/>
      <c r="L13" s="20"/>
      <c r="M13" s="21"/>
      <c r="N13" s="22"/>
      <c r="Q13" s="39">
        <v>30</v>
      </c>
      <c r="R13" s="39" t="s">
        <v>49</v>
      </c>
      <c r="S13" s="39"/>
      <c r="T13" s="39" t="s">
        <v>68</v>
      </c>
      <c r="U13" s="39">
        <v>96</v>
      </c>
    </row>
    <row r="14" spans="1:21" ht="16.95" customHeight="1" x14ac:dyDescent="0.3">
      <c r="A14" s="86"/>
      <c r="B14" s="47" t="s">
        <v>41</v>
      </c>
      <c r="C14" s="42" t="s">
        <v>0</v>
      </c>
      <c r="D14" s="53" t="s">
        <v>21</v>
      </c>
      <c r="E14" s="54"/>
      <c r="F14" s="64" t="s">
        <v>184</v>
      </c>
      <c r="G14" s="65"/>
      <c r="H14" s="18"/>
      <c r="I14" s="18"/>
      <c r="J14" s="18"/>
      <c r="K14" s="18"/>
      <c r="L14" s="18"/>
      <c r="M14" s="19"/>
      <c r="N14" s="14"/>
      <c r="Q14" s="39">
        <v>31</v>
      </c>
      <c r="R14" s="39" t="s">
        <v>20</v>
      </c>
      <c r="S14" s="39"/>
      <c r="T14" s="39" t="s">
        <v>65</v>
      </c>
      <c r="U14" s="39">
        <v>86</v>
      </c>
    </row>
    <row r="15" spans="1:21" ht="16.95" customHeight="1" x14ac:dyDescent="0.3">
      <c r="A15" s="86"/>
      <c r="B15" s="41"/>
      <c r="C15" s="42"/>
      <c r="D15" s="49" t="s">
        <v>67</v>
      </c>
      <c r="E15" s="50" t="s">
        <v>147</v>
      </c>
      <c r="F15" s="66"/>
      <c r="G15" s="67"/>
      <c r="H15" s="24"/>
      <c r="I15" s="24"/>
      <c r="J15" s="24"/>
      <c r="K15" s="24"/>
      <c r="L15" s="24"/>
      <c r="M15" s="25"/>
      <c r="N15" s="40"/>
      <c r="Q15" s="39">
        <v>40</v>
      </c>
      <c r="R15" s="39" t="s">
        <v>19</v>
      </c>
      <c r="S15" s="39"/>
      <c r="T15" s="39" t="s">
        <v>64</v>
      </c>
      <c r="U15" s="39">
        <v>120</v>
      </c>
    </row>
    <row r="16" spans="1:21" ht="16.95" customHeight="1" x14ac:dyDescent="0.3">
      <c r="A16" s="86"/>
      <c r="B16" s="41"/>
      <c r="C16" s="42"/>
      <c r="D16" s="49" t="s">
        <v>41</v>
      </c>
      <c r="E16" s="50" t="s">
        <v>148</v>
      </c>
      <c r="F16" s="66"/>
      <c r="G16" s="67"/>
      <c r="H16" s="24"/>
      <c r="I16" s="24"/>
      <c r="J16" s="24"/>
      <c r="K16" s="24"/>
      <c r="L16" s="24"/>
      <c r="M16" s="25"/>
      <c r="N16" s="40"/>
      <c r="Q16" s="39">
        <v>41</v>
      </c>
      <c r="R16" s="39" t="s">
        <v>7</v>
      </c>
      <c r="S16" s="39"/>
      <c r="T16" s="39" t="s">
        <v>63</v>
      </c>
      <c r="U16" s="39">
        <v>108</v>
      </c>
    </row>
    <row r="17" spans="1:14" ht="16.95" customHeight="1" x14ac:dyDescent="0.3">
      <c r="A17" s="86"/>
      <c r="B17" s="41"/>
      <c r="C17" s="42"/>
      <c r="D17" s="49" t="s">
        <v>51</v>
      </c>
      <c r="E17" s="50" t="s">
        <v>149</v>
      </c>
      <c r="F17" s="66"/>
      <c r="G17" s="67"/>
      <c r="H17" s="24"/>
      <c r="I17" s="24"/>
      <c r="J17" s="24"/>
      <c r="K17" s="24"/>
      <c r="L17" s="24"/>
      <c r="M17" s="25"/>
      <c r="N17" s="40"/>
    </row>
    <row r="18" spans="1:14" ht="16.95" customHeight="1" thickBot="1" x14ac:dyDescent="0.35">
      <c r="A18" s="87"/>
      <c r="B18" s="43" t="s">
        <v>53</v>
      </c>
      <c r="C18" s="45"/>
      <c r="D18" s="51" t="s">
        <v>52</v>
      </c>
      <c r="E18" s="50" t="s">
        <v>150</v>
      </c>
      <c r="F18" s="68"/>
      <c r="G18" s="69"/>
      <c r="H18" s="20"/>
      <c r="I18" s="20"/>
      <c r="J18" s="20"/>
      <c r="K18" s="20"/>
      <c r="L18" s="20"/>
      <c r="M18" s="21"/>
      <c r="N18" s="22"/>
    </row>
    <row r="19" spans="1:14" ht="16.95" customHeight="1" x14ac:dyDescent="0.3">
      <c r="A19" s="85">
        <v>2</v>
      </c>
      <c r="B19" s="46" t="s">
        <v>40</v>
      </c>
      <c r="C19" s="23"/>
      <c r="D19" s="88" t="s">
        <v>46</v>
      </c>
      <c r="E19" s="89"/>
      <c r="F19" s="59" t="s">
        <v>185</v>
      </c>
      <c r="G19" s="60"/>
      <c r="H19" s="18"/>
      <c r="I19" s="18"/>
      <c r="J19" s="18"/>
      <c r="K19" s="18"/>
      <c r="L19" s="18"/>
      <c r="M19" s="19"/>
      <c r="N19" s="14"/>
    </row>
    <row r="20" spans="1:14" ht="16.95" customHeight="1" x14ac:dyDescent="0.3">
      <c r="A20" s="86"/>
      <c r="B20" s="41"/>
      <c r="C20" s="42"/>
      <c r="D20" s="49" t="s">
        <v>67</v>
      </c>
      <c r="E20" s="50" t="s">
        <v>151</v>
      </c>
      <c r="F20" s="59"/>
      <c r="G20" s="61"/>
      <c r="H20" s="24"/>
      <c r="I20" s="24"/>
      <c r="J20" s="24"/>
      <c r="K20" s="24"/>
      <c r="L20" s="24"/>
      <c r="M20" s="25"/>
      <c r="N20" s="40"/>
    </row>
    <row r="21" spans="1:14" ht="16.95" customHeight="1" x14ac:dyDescent="0.3">
      <c r="A21" s="86"/>
      <c r="B21" s="41"/>
      <c r="C21" s="42"/>
      <c r="D21" s="49" t="s">
        <v>41</v>
      </c>
      <c r="E21" s="50" t="s">
        <v>152</v>
      </c>
      <c r="F21" s="59"/>
      <c r="G21" s="61"/>
      <c r="H21" s="24"/>
      <c r="I21" s="24"/>
      <c r="J21" s="24"/>
      <c r="K21" s="24"/>
      <c r="L21" s="24"/>
      <c r="M21" s="25"/>
      <c r="N21" s="40"/>
    </row>
    <row r="22" spans="1:14" ht="16.95" customHeight="1" x14ac:dyDescent="0.3">
      <c r="A22" s="86"/>
      <c r="B22" s="41"/>
      <c r="C22" s="42"/>
      <c r="D22" s="49" t="s">
        <v>51</v>
      </c>
      <c r="E22" s="50" t="s">
        <v>153</v>
      </c>
      <c r="F22" s="59"/>
      <c r="G22" s="61"/>
      <c r="H22" s="24"/>
      <c r="I22" s="24"/>
      <c r="J22" s="24"/>
      <c r="K22" s="24"/>
      <c r="L22" s="24"/>
      <c r="M22" s="25"/>
      <c r="N22" s="40"/>
    </row>
    <row r="23" spans="1:14" ht="16.95" customHeight="1" thickBot="1" x14ac:dyDescent="0.35">
      <c r="A23" s="86"/>
      <c r="B23" s="43" t="s">
        <v>53</v>
      </c>
      <c r="C23" s="44"/>
      <c r="D23" s="51" t="s">
        <v>52</v>
      </c>
      <c r="E23" s="52" t="s">
        <v>154</v>
      </c>
      <c r="F23" s="62"/>
      <c r="G23" s="63"/>
      <c r="H23" s="20"/>
      <c r="I23" s="20"/>
      <c r="J23" s="20"/>
      <c r="K23" s="20"/>
      <c r="L23" s="20"/>
      <c r="M23" s="21"/>
      <c r="N23" s="22"/>
    </row>
    <row r="24" spans="1:14" ht="16.95" customHeight="1" x14ac:dyDescent="0.3">
      <c r="A24" s="86"/>
      <c r="B24" s="47" t="s">
        <v>41</v>
      </c>
      <c r="C24" s="42" t="s">
        <v>0</v>
      </c>
      <c r="D24" s="53" t="s">
        <v>50</v>
      </c>
      <c r="E24" s="54"/>
      <c r="F24" s="64" t="s">
        <v>186</v>
      </c>
      <c r="G24" s="65"/>
      <c r="H24" s="18"/>
      <c r="I24" s="18"/>
      <c r="J24" s="18"/>
      <c r="K24" s="18"/>
      <c r="L24" s="18"/>
      <c r="M24" s="19"/>
      <c r="N24" s="14"/>
    </row>
    <row r="25" spans="1:14" ht="16.95" customHeight="1" x14ac:dyDescent="0.3">
      <c r="A25" s="86"/>
      <c r="B25" s="41"/>
      <c r="C25" s="42"/>
      <c r="D25" s="49" t="s">
        <v>67</v>
      </c>
      <c r="E25" s="50" t="s">
        <v>155</v>
      </c>
      <c r="F25" s="66"/>
      <c r="G25" s="67"/>
      <c r="H25" s="24"/>
      <c r="I25" s="24"/>
      <c r="J25" s="24"/>
      <c r="K25" s="24"/>
      <c r="L25" s="24"/>
      <c r="M25" s="25"/>
      <c r="N25" s="40"/>
    </row>
    <row r="26" spans="1:14" ht="16.95" customHeight="1" x14ac:dyDescent="0.3">
      <c r="A26" s="86"/>
      <c r="B26" s="41"/>
      <c r="C26" s="42"/>
      <c r="D26" s="49" t="s">
        <v>41</v>
      </c>
      <c r="E26" s="50" t="s">
        <v>156</v>
      </c>
      <c r="F26" s="66"/>
      <c r="G26" s="67"/>
      <c r="H26" s="24"/>
      <c r="I26" s="24"/>
      <c r="J26" s="24"/>
      <c r="K26" s="24"/>
      <c r="L26" s="24"/>
      <c r="M26" s="25"/>
      <c r="N26" s="40"/>
    </row>
    <row r="27" spans="1:14" ht="16.95" customHeight="1" x14ac:dyDescent="0.3">
      <c r="A27" s="86"/>
      <c r="B27" s="41"/>
      <c r="C27" s="42"/>
      <c r="D27" s="49" t="s">
        <v>51</v>
      </c>
      <c r="E27" s="50" t="s">
        <v>157</v>
      </c>
      <c r="F27" s="66"/>
      <c r="G27" s="67"/>
      <c r="H27" s="24"/>
      <c r="I27" s="24"/>
      <c r="J27" s="24"/>
      <c r="K27" s="24"/>
      <c r="L27" s="24"/>
      <c r="M27" s="25"/>
      <c r="N27" s="40"/>
    </row>
    <row r="28" spans="1:14" ht="16.95" customHeight="1" thickBot="1" x14ac:dyDescent="0.35">
      <c r="A28" s="87"/>
      <c r="B28" s="43" t="s">
        <v>53</v>
      </c>
      <c r="C28" s="45"/>
      <c r="D28" s="51" t="s">
        <v>52</v>
      </c>
      <c r="E28" s="50" t="s">
        <v>158</v>
      </c>
      <c r="F28" s="68"/>
      <c r="G28" s="69"/>
      <c r="H28" s="20"/>
      <c r="I28" s="20"/>
      <c r="J28" s="20"/>
      <c r="K28" s="20"/>
      <c r="L28" s="20"/>
      <c r="M28" s="21"/>
      <c r="N28" s="22"/>
    </row>
    <row r="29" spans="1:14" ht="16.95" customHeight="1" x14ac:dyDescent="0.3">
      <c r="A29" s="85">
        <v>3</v>
      </c>
      <c r="B29" s="46" t="s">
        <v>40</v>
      </c>
      <c r="C29" s="23"/>
      <c r="D29" s="88" t="s">
        <v>49</v>
      </c>
      <c r="E29" s="89"/>
      <c r="F29" s="59" t="s">
        <v>187</v>
      </c>
      <c r="G29" s="60"/>
      <c r="H29" s="18"/>
      <c r="I29" s="18"/>
      <c r="J29" s="18"/>
      <c r="K29" s="18"/>
      <c r="L29" s="18"/>
      <c r="M29" s="19"/>
      <c r="N29" s="14"/>
    </row>
    <row r="30" spans="1:14" ht="16.95" customHeight="1" x14ac:dyDescent="0.3">
      <c r="A30" s="86"/>
      <c r="B30" s="41"/>
      <c r="C30" s="42"/>
      <c r="D30" s="49" t="s">
        <v>67</v>
      </c>
      <c r="E30" s="50" t="s">
        <v>159</v>
      </c>
      <c r="F30" s="59"/>
      <c r="G30" s="61"/>
      <c r="H30" s="24"/>
      <c r="I30" s="24"/>
      <c r="J30" s="24"/>
      <c r="K30" s="24"/>
      <c r="L30" s="24"/>
      <c r="M30" s="25"/>
      <c r="N30" s="40"/>
    </row>
    <row r="31" spans="1:14" ht="16.95" customHeight="1" x14ac:dyDescent="0.3">
      <c r="A31" s="86"/>
      <c r="B31" s="41"/>
      <c r="C31" s="42"/>
      <c r="D31" s="49" t="s">
        <v>41</v>
      </c>
      <c r="E31" s="50" t="s">
        <v>160</v>
      </c>
      <c r="F31" s="59"/>
      <c r="G31" s="61"/>
      <c r="H31" s="24"/>
      <c r="I31" s="24"/>
      <c r="J31" s="24"/>
      <c r="K31" s="24"/>
      <c r="L31" s="24"/>
      <c r="M31" s="25"/>
      <c r="N31" s="40"/>
    </row>
    <row r="32" spans="1:14" ht="16.95" customHeight="1" x14ac:dyDescent="0.3">
      <c r="A32" s="86"/>
      <c r="B32" s="41"/>
      <c r="C32" s="42"/>
      <c r="D32" s="49" t="s">
        <v>51</v>
      </c>
      <c r="E32" s="50" t="s">
        <v>161</v>
      </c>
      <c r="F32" s="59"/>
      <c r="G32" s="61"/>
      <c r="H32" s="24"/>
      <c r="I32" s="24"/>
      <c r="J32" s="24"/>
      <c r="K32" s="24"/>
      <c r="L32" s="24"/>
      <c r="M32" s="25"/>
      <c r="N32" s="40"/>
    </row>
    <row r="33" spans="1:14" ht="16.95" customHeight="1" thickBot="1" x14ac:dyDescent="0.35">
      <c r="A33" s="86"/>
      <c r="B33" s="43" t="s">
        <v>53</v>
      </c>
      <c r="C33" s="44"/>
      <c r="D33" s="51" t="s">
        <v>52</v>
      </c>
      <c r="E33" s="52" t="s">
        <v>162</v>
      </c>
      <c r="F33" s="62"/>
      <c r="G33" s="63"/>
      <c r="H33" s="20"/>
      <c r="I33" s="20"/>
      <c r="J33" s="20"/>
      <c r="K33" s="20"/>
      <c r="L33" s="20"/>
      <c r="M33" s="21"/>
      <c r="N33" s="22"/>
    </row>
    <row r="34" spans="1:14" ht="16.95" customHeight="1" x14ac:dyDescent="0.3">
      <c r="A34" s="86"/>
      <c r="B34" s="47" t="s">
        <v>41</v>
      </c>
      <c r="C34" s="42" t="s">
        <v>0</v>
      </c>
      <c r="D34" s="53" t="s">
        <v>126</v>
      </c>
      <c r="E34" s="54"/>
      <c r="F34" s="64" t="s">
        <v>65</v>
      </c>
      <c r="G34" s="65"/>
      <c r="H34" s="18"/>
      <c r="I34" s="18"/>
      <c r="J34" s="18"/>
      <c r="K34" s="18"/>
      <c r="L34" s="18"/>
      <c r="M34" s="19"/>
      <c r="N34" s="14"/>
    </row>
    <row r="35" spans="1:14" ht="16.95" customHeight="1" x14ac:dyDescent="0.3">
      <c r="A35" s="86"/>
      <c r="B35" s="41"/>
      <c r="C35" s="42"/>
      <c r="D35" s="49" t="s">
        <v>67</v>
      </c>
      <c r="E35" s="50" t="s">
        <v>163</v>
      </c>
      <c r="F35" s="66"/>
      <c r="G35" s="67"/>
      <c r="H35" s="24"/>
      <c r="I35" s="24"/>
      <c r="J35" s="24"/>
      <c r="K35" s="24"/>
      <c r="L35" s="24"/>
      <c r="M35" s="25"/>
      <c r="N35" s="40"/>
    </row>
    <row r="36" spans="1:14" ht="16.95" customHeight="1" x14ac:dyDescent="0.3">
      <c r="A36" s="86"/>
      <c r="B36" s="41"/>
      <c r="C36" s="42"/>
      <c r="D36" s="49" t="s">
        <v>41</v>
      </c>
      <c r="E36" s="50" t="s">
        <v>164</v>
      </c>
      <c r="F36" s="66"/>
      <c r="G36" s="67"/>
      <c r="H36" s="24"/>
      <c r="I36" s="24"/>
      <c r="J36" s="24"/>
      <c r="K36" s="24"/>
      <c r="L36" s="24"/>
      <c r="M36" s="25"/>
      <c r="N36" s="40"/>
    </row>
    <row r="37" spans="1:14" ht="16.95" customHeight="1" x14ac:dyDescent="0.3">
      <c r="A37" s="86"/>
      <c r="B37" s="41"/>
      <c r="C37" s="42"/>
      <c r="D37" s="49" t="s">
        <v>51</v>
      </c>
      <c r="E37" s="50" t="s">
        <v>165</v>
      </c>
      <c r="F37" s="66"/>
      <c r="G37" s="67"/>
      <c r="H37" s="24"/>
      <c r="I37" s="24"/>
      <c r="J37" s="24"/>
      <c r="K37" s="24"/>
      <c r="L37" s="24"/>
      <c r="M37" s="25"/>
      <c r="N37" s="40"/>
    </row>
    <row r="38" spans="1:14" ht="16.95" customHeight="1" thickBot="1" x14ac:dyDescent="0.35">
      <c r="A38" s="87"/>
      <c r="B38" s="43" t="s">
        <v>53</v>
      </c>
      <c r="C38" s="45"/>
      <c r="D38" s="51" t="s">
        <v>52</v>
      </c>
      <c r="E38" s="52" t="s">
        <v>166</v>
      </c>
      <c r="F38" s="68"/>
      <c r="G38" s="69"/>
      <c r="H38" s="20"/>
      <c r="I38" s="20"/>
      <c r="J38" s="20"/>
      <c r="K38" s="20"/>
      <c r="L38" s="20"/>
      <c r="M38" s="21"/>
      <c r="N38" s="22"/>
    </row>
    <row r="39" spans="1:14" ht="16.95" customHeight="1" x14ac:dyDescent="0.3">
      <c r="A39" s="85">
        <v>4</v>
      </c>
      <c r="B39" s="46" t="s">
        <v>40</v>
      </c>
      <c r="C39" s="23"/>
      <c r="D39" s="88" t="s">
        <v>7</v>
      </c>
      <c r="E39" s="89"/>
      <c r="F39" s="59" t="s">
        <v>63</v>
      </c>
      <c r="G39" s="60"/>
      <c r="H39" s="18"/>
      <c r="I39" s="18"/>
      <c r="J39" s="18"/>
      <c r="K39" s="18"/>
      <c r="L39" s="18"/>
      <c r="M39" s="19"/>
      <c r="N39" s="14"/>
    </row>
    <row r="40" spans="1:14" ht="16.95" customHeight="1" x14ac:dyDescent="0.3">
      <c r="A40" s="86"/>
      <c r="B40" s="41"/>
      <c r="C40" s="42"/>
      <c r="D40" s="49" t="s">
        <v>67</v>
      </c>
      <c r="E40" s="50" t="s">
        <v>167</v>
      </c>
      <c r="F40" s="59"/>
      <c r="G40" s="61"/>
      <c r="H40" s="24"/>
      <c r="I40" s="24"/>
      <c r="J40" s="24"/>
      <c r="K40" s="24"/>
      <c r="L40" s="24"/>
      <c r="M40" s="25"/>
      <c r="N40" s="40"/>
    </row>
    <row r="41" spans="1:14" ht="16.95" customHeight="1" x14ac:dyDescent="0.3">
      <c r="A41" s="86"/>
      <c r="B41" s="41"/>
      <c r="C41" s="42"/>
      <c r="D41" s="49" t="s">
        <v>41</v>
      </c>
      <c r="E41" s="50" t="s">
        <v>168</v>
      </c>
      <c r="F41" s="59"/>
      <c r="G41" s="61"/>
      <c r="H41" s="24"/>
      <c r="I41" s="24"/>
      <c r="J41" s="24"/>
      <c r="K41" s="24"/>
      <c r="L41" s="24"/>
      <c r="M41" s="25"/>
      <c r="N41" s="40"/>
    </row>
    <row r="42" spans="1:14" ht="16.95" customHeight="1" x14ac:dyDescent="0.3">
      <c r="A42" s="86"/>
      <c r="B42" s="41"/>
      <c r="C42" s="42"/>
      <c r="D42" s="49" t="s">
        <v>51</v>
      </c>
      <c r="E42" s="50" t="s">
        <v>169</v>
      </c>
      <c r="F42" s="59"/>
      <c r="G42" s="61"/>
      <c r="H42" s="24"/>
      <c r="I42" s="24"/>
      <c r="J42" s="24"/>
      <c r="K42" s="24"/>
      <c r="L42" s="24"/>
      <c r="M42" s="25"/>
      <c r="N42" s="40"/>
    </row>
    <row r="43" spans="1:14" ht="16.95" customHeight="1" thickBot="1" x14ac:dyDescent="0.35">
      <c r="A43" s="86"/>
      <c r="B43" s="43" t="s">
        <v>53</v>
      </c>
      <c r="C43" s="44"/>
      <c r="D43" s="51" t="s">
        <v>52</v>
      </c>
      <c r="E43" s="52" t="s">
        <v>170</v>
      </c>
      <c r="F43" s="62"/>
      <c r="G43" s="63"/>
      <c r="H43" s="20"/>
      <c r="I43" s="20"/>
      <c r="J43" s="20"/>
      <c r="K43" s="20"/>
      <c r="L43" s="20"/>
      <c r="M43" s="21"/>
      <c r="N43" s="22"/>
    </row>
    <row r="44" spans="1:14" ht="16.95" customHeight="1" x14ac:dyDescent="0.3">
      <c r="A44" s="86"/>
      <c r="B44" s="47" t="s">
        <v>41</v>
      </c>
      <c r="C44" s="42" t="s">
        <v>0</v>
      </c>
      <c r="D44" s="53" t="s">
        <v>19</v>
      </c>
      <c r="E44" s="54"/>
      <c r="F44" s="64" t="s">
        <v>64</v>
      </c>
      <c r="G44" s="65"/>
      <c r="H44" s="18"/>
      <c r="I44" s="18"/>
      <c r="J44" s="18"/>
      <c r="K44" s="18"/>
      <c r="L44" s="18"/>
      <c r="M44" s="19"/>
      <c r="N44" s="14"/>
    </row>
    <row r="45" spans="1:14" ht="16.95" customHeight="1" x14ac:dyDescent="0.3">
      <c r="A45" s="86"/>
      <c r="B45" s="41"/>
      <c r="C45" s="42"/>
      <c r="D45" s="49" t="s">
        <v>67</v>
      </c>
      <c r="E45" s="50" t="s">
        <v>171</v>
      </c>
      <c r="F45" s="66"/>
      <c r="G45" s="67"/>
      <c r="H45" s="24"/>
      <c r="I45" s="24"/>
      <c r="J45" s="24"/>
      <c r="K45" s="24"/>
      <c r="L45" s="24"/>
      <c r="M45" s="25"/>
      <c r="N45" s="40"/>
    </row>
    <row r="46" spans="1:14" ht="16.95" customHeight="1" x14ac:dyDescent="0.3">
      <c r="A46" s="86"/>
      <c r="B46" s="41"/>
      <c r="C46" s="42"/>
      <c r="D46" s="49" t="s">
        <v>41</v>
      </c>
      <c r="E46" s="50" t="s">
        <v>172</v>
      </c>
      <c r="F46" s="66"/>
      <c r="G46" s="67"/>
      <c r="H46" s="24"/>
      <c r="I46" s="24"/>
      <c r="J46" s="24"/>
      <c r="K46" s="24"/>
      <c r="L46" s="24"/>
      <c r="M46" s="25"/>
      <c r="N46" s="40"/>
    </row>
    <row r="47" spans="1:14" ht="16.95" customHeight="1" x14ac:dyDescent="0.3">
      <c r="A47" s="86"/>
      <c r="B47" s="41"/>
      <c r="C47" s="42"/>
      <c r="D47" s="49" t="s">
        <v>51</v>
      </c>
      <c r="E47" s="50" t="s">
        <v>173</v>
      </c>
      <c r="F47" s="66"/>
      <c r="G47" s="67"/>
      <c r="H47" s="24"/>
      <c r="I47" s="24"/>
      <c r="J47" s="24"/>
      <c r="K47" s="24"/>
      <c r="L47" s="24"/>
      <c r="M47" s="25"/>
      <c r="N47" s="40"/>
    </row>
    <row r="48" spans="1:14" ht="16.95" customHeight="1" thickBot="1" x14ac:dyDescent="0.35">
      <c r="A48" s="87"/>
      <c r="B48" s="43" t="s">
        <v>53</v>
      </c>
      <c r="C48" s="45"/>
      <c r="D48" s="51" t="s">
        <v>52</v>
      </c>
      <c r="E48" s="52" t="s">
        <v>174</v>
      </c>
      <c r="F48" s="70"/>
      <c r="G48" s="69"/>
      <c r="H48" s="20"/>
      <c r="I48" s="20"/>
      <c r="J48" s="20"/>
      <c r="K48" s="20"/>
      <c r="L48" s="20"/>
      <c r="M48" s="21"/>
      <c r="N48" s="22"/>
    </row>
    <row r="49" spans="1:14" ht="16.95" customHeight="1" thickBot="1" x14ac:dyDescent="0.35"/>
    <row r="50" spans="1:14" ht="16.95" customHeight="1" thickBot="1" x14ac:dyDescent="0.35">
      <c r="A50" s="90" t="s">
        <v>141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2"/>
    </row>
  </sheetData>
  <mergeCells count="14">
    <mergeCell ref="F1:K1"/>
    <mergeCell ref="A9:A18"/>
    <mergeCell ref="D9:E9"/>
    <mergeCell ref="A29:A38"/>
    <mergeCell ref="D29:E29"/>
    <mergeCell ref="A39:A48"/>
    <mergeCell ref="D39:E39"/>
    <mergeCell ref="A50:N50"/>
    <mergeCell ref="B8:C8"/>
    <mergeCell ref="H2:M2"/>
    <mergeCell ref="D8:E8"/>
    <mergeCell ref="A19:A28"/>
    <mergeCell ref="D19:E19"/>
    <mergeCell ref="A6:D6"/>
  </mergeCells>
  <phoneticPr fontId="1" type="noConversion"/>
  <printOptions horizontalCentered="1"/>
  <pageMargins left="0.31496062992125984" right="0.19685039370078741" top="1.1811023622047245" bottom="0.39370078740157483" header="0.27559055118110237" footer="0.27559055118110237"/>
  <pageSetup paperSize="9" scale="78" fitToHeight="0" orientation="landscape" horizontalDpi="300" verticalDpi="300" r:id="rId1"/>
  <headerFooter alignWithMargins="0">
    <oddHeader>&amp;C&amp;G</oddHeader>
    <oddFooter>&amp;L
&amp;C&amp;"-,Standaard"The team with the white armbands start and finish at the 1000m Finishline
The team with the red armbands start and finish at the 1000m Crossinglane-side&amp;R&amp;P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'WC-Comp'!$E$2:$E$72</xm:f>
          </x14:formula1>
          <xm:sqref>E10:E13 E15:E18 E20:E23 E25:E28 E30:E33 E35:E38 E40:E43 E45:E48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9" workbookViewId="0">
      <selection activeCell="A2" sqref="A2:F72"/>
    </sheetView>
  </sheetViews>
  <sheetFormatPr defaultRowHeight="12" x14ac:dyDescent="0.25"/>
  <cols>
    <col min="1" max="1" width="4.88671875" style="39" customWidth="1"/>
    <col min="2" max="2" width="8.88671875" style="39"/>
    <col min="3" max="3" width="17.109375" style="39" bestFit="1" customWidth="1"/>
    <col min="4" max="4" width="8.88671875" style="39"/>
    <col min="5" max="5" width="20.33203125" style="39" bestFit="1" customWidth="1"/>
    <col min="6" max="6" width="30.33203125" style="39" customWidth="1"/>
    <col min="7" max="7" width="8.88671875" style="39"/>
    <col min="8" max="8" width="27.109375" style="39" bestFit="1" customWidth="1"/>
    <col min="9" max="14" width="8.88671875" style="39"/>
    <col min="15" max="15" width="10.6640625" style="39" bestFit="1" customWidth="1"/>
    <col min="16" max="16384" width="8.88671875" style="39"/>
  </cols>
  <sheetData>
    <row r="1" spans="1:6" x14ac:dyDescent="0.25">
      <c r="A1" s="38"/>
      <c r="B1" s="38"/>
    </row>
    <row r="2" spans="1:6" x14ac:dyDescent="0.25">
      <c r="A2" s="39">
        <v>101</v>
      </c>
      <c r="B2" s="39" t="s">
        <v>44</v>
      </c>
      <c r="C2" s="39" t="s">
        <v>70</v>
      </c>
      <c r="E2" s="39" t="str">
        <f>A2&amp;"-"&amp;C2</f>
        <v>101-Vanessa Herzog</v>
      </c>
      <c r="F2" s="39" t="str">
        <f>A2&amp;"-"&amp;C2&amp;" ("&amp;B2&amp;")"</f>
        <v>101-Vanessa Herzog (AUT)</v>
      </c>
    </row>
    <row r="3" spans="1:6" x14ac:dyDescent="0.25">
      <c r="A3" s="39">
        <v>102</v>
      </c>
      <c r="B3" s="39" t="s">
        <v>44</v>
      </c>
      <c r="C3" s="39" t="s">
        <v>71</v>
      </c>
      <c r="E3" s="39" t="str">
        <f t="shared" ref="E3:E66" si="0">A3&amp;"- "&amp;C3</f>
        <v>102- Nat. Kerschbaummayr</v>
      </c>
      <c r="F3" s="39" t="str">
        <f t="shared" ref="F3:F66" si="1">A3&amp;"- "&amp;C3&amp;" ("&amp;B3&amp;")"</f>
        <v>102- Nat. Kerschbaummayr (AUT)</v>
      </c>
    </row>
    <row r="4" spans="1:6" x14ac:dyDescent="0.25">
      <c r="A4" s="39">
        <v>103</v>
      </c>
      <c r="B4" s="39" t="s">
        <v>44</v>
      </c>
      <c r="C4" s="39" t="s">
        <v>72</v>
      </c>
      <c r="E4" s="39" t="str">
        <f t="shared" si="0"/>
        <v>103- Katharina Thien</v>
      </c>
      <c r="F4" s="39" t="str">
        <f t="shared" si="1"/>
        <v>103- Katharina Thien (AUT)</v>
      </c>
    </row>
    <row r="5" spans="1:6" x14ac:dyDescent="0.25">
      <c r="A5" s="39">
        <v>104</v>
      </c>
      <c r="B5" s="39" t="s">
        <v>45</v>
      </c>
      <c r="C5" s="39" t="s">
        <v>73</v>
      </c>
      <c r="E5" s="39" t="str">
        <f t="shared" si="0"/>
        <v>104- Sandrine Tas</v>
      </c>
      <c r="F5" s="39" t="str">
        <f t="shared" si="1"/>
        <v>104- Sandrine Tas (BEL)</v>
      </c>
    </row>
    <row r="6" spans="1:6" x14ac:dyDescent="0.25">
      <c r="A6" s="39">
        <v>105</v>
      </c>
      <c r="B6" s="39" t="s">
        <v>45</v>
      </c>
      <c r="C6" s="39" t="s">
        <v>74</v>
      </c>
      <c r="E6" s="39" t="str">
        <f t="shared" si="0"/>
        <v>105- Stien Vanhoutte</v>
      </c>
      <c r="F6" s="39" t="str">
        <f t="shared" si="1"/>
        <v>105- Stien Vanhoutte (BEL)</v>
      </c>
    </row>
    <row r="7" spans="1:6" x14ac:dyDescent="0.25">
      <c r="A7" s="39">
        <v>106</v>
      </c>
      <c r="B7" s="39" t="s">
        <v>46</v>
      </c>
      <c r="C7" s="39" t="s">
        <v>75</v>
      </c>
      <c r="E7" s="39" t="str">
        <f t="shared" si="0"/>
        <v>106- Tatsiana Mikhailava</v>
      </c>
      <c r="F7" s="39" t="str">
        <f t="shared" si="1"/>
        <v>106- Tatsiana Mikhailava (BLR)</v>
      </c>
    </row>
    <row r="8" spans="1:6" x14ac:dyDescent="0.25">
      <c r="A8" s="39">
        <v>107</v>
      </c>
      <c r="B8" s="39" t="s">
        <v>46</v>
      </c>
      <c r="C8" s="39" t="s">
        <v>76</v>
      </c>
      <c r="E8" s="39" t="str">
        <f t="shared" si="0"/>
        <v>107- Hanna Nifantava</v>
      </c>
      <c r="F8" s="39" t="str">
        <f t="shared" si="1"/>
        <v>107- Hanna Nifantava (BLR)</v>
      </c>
    </row>
    <row r="9" spans="1:6" x14ac:dyDescent="0.25">
      <c r="A9" s="39">
        <v>108</v>
      </c>
      <c r="B9" s="39" t="s">
        <v>46</v>
      </c>
      <c r="C9" s="39" t="s">
        <v>77</v>
      </c>
      <c r="E9" s="39" t="str">
        <f t="shared" si="0"/>
        <v>108- Ekaterina Sloeva</v>
      </c>
      <c r="F9" s="39" t="str">
        <f t="shared" si="1"/>
        <v>108- Ekaterina Sloeva (BLR)</v>
      </c>
    </row>
    <row r="10" spans="1:6" x14ac:dyDescent="0.25">
      <c r="A10" s="39">
        <v>109</v>
      </c>
      <c r="B10" s="39" t="s">
        <v>46</v>
      </c>
      <c r="C10" s="39" t="s">
        <v>78</v>
      </c>
      <c r="E10" s="39" t="str">
        <f t="shared" si="0"/>
        <v>109- Yeugeniya Vorobyova</v>
      </c>
      <c r="F10" s="39" t="str">
        <f t="shared" si="1"/>
        <v>109- Yeugeniya Vorobyova (BLR)</v>
      </c>
    </row>
    <row r="11" spans="1:6" x14ac:dyDescent="0.25">
      <c r="A11" s="39">
        <v>110</v>
      </c>
      <c r="B11" s="39" t="s">
        <v>46</v>
      </c>
      <c r="C11" s="39" t="s">
        <v>79</v>
      </c>
      <c r="E11" s="39" t="str">
        <f t="shared" si="0"/>
        <v>110- Marina Zueva</v>
      </c>
      <c r="F11" s="39" t="str">
        <f t="shared" si="1"/>
        <v>110- Marina Zueva (BLR)</v>
      </c>
    </row>
    <row r="12" spans="1:6" x14ac:dyDescent="0.25">
      <c r="A12" s="39">
        <v>111</v>
      </c>
      <c r="B12" s="39" t="s">
        <v>19</v>
      </c>
      <c r="C12" s="39" t="s">
        <v>80</v>
      </c>
      <c r="E12" s="39" t="str">
        <f t="shared" si="0"/>
        <v>111- Ivanie Blondin</v>
      </c>
      <c r="F12" s="39" t="str">
        <f t="shared" si="1"/>
        <v>111- Ivanie Blondin (CAN)</v>
      </c>
    </row>
    <row r="13" spans="1:6" x14ac:dyDescent="0.25">
      <c r="A13" s="39">
        <v>112</v>
      </c>
      <c r="B13" s="39" t="s">
        <v>19</v>
      </c>
      <c r="C13" s="39" t="s">
        <v>81</v>
      </c>
      <c r="E13" s="39" t="str">
        <f t="shared" si="0"/>
        <v>112- Kaylin Irvine</v>
      </c>
      <c r="F13" s="39" t="str">
        <f t="shared" si="1"/>
        <v>112- Kaylin Irvine (CAN)</v>
      </c>
    </row>
    <row r="14" spans="1:6" x14ac:dyDescent="0.25">
      <c r="A14" s="39">
        <v>113</v>
      </c>
      <c r="B14" s="39" t="s">
        <v>19</v>
      </c>
      <c r="C14" s="39" t="s">
        <v>82</v>
      </c>
      <c r="E14" s="39" t="str">
        <f t="shared" si="0"/>
        <v>113- Béatrice Lamarche</v>
      </c>
      <c r="F14" s="39" t="str">
        <f t="shared" si="1"/>
        <v>113- Béatrice Lamarche (CAN)</v>
      </c>
    </row>
    <row r="15" spans="1:6" x14ac:dyDescent="0.25">
      <c r="A15" s="39">
        <v>114</v>
      </c>
      <c r="B15" s="39" t="s">
        <v>19</v>
      </c>
      <c r="C15" s="39" t="s">
        <v>83</v>
      </c>
      <c r="E15" s="39" t="str">
        <f t="shared" si="0"/>
        <v>114- Valerie Maltais</v>
      </c>
      <c r="F15" s="39" t="str">
        <f t="shared" si="1"/>
        <v>114- Valerie Maltais (CAN)</v>
      </c>
    </row>
    <row r="16" spans="1:6" x14ac:dyDescent="0.25">
      <c r="A16" s="39">
        <v>115</v>
      </c>
      <c r="B16" s="39" t="s">
        <v>19</v>
      </c>
      <c r="C16" s="39" t="s">
        <v>84</v>
      </c>
      <c r="E16" s="39" t="str">
        <f t="shared" si="0"/>
        <v>115- Abigail McCluskey</v>
      </c>
      <c r="F16" s="39" t="str">
        <f t="shared" si="1"/>
        <v>115- Abigail McCluskey (CAN)</v>
      </c>
    </row>
    <row r="17" spans="1:6" x14ac:dyDescent="0.25">
      <c r="A17" s="39">
        <v>116</v>
      </c>
      <c r="B17" s="39" t="s">
        <v>19</v>
      </c>
      <c r="C17" s="39" t="s">
        <v>85</v>
      </c>
      <c r="E17" s="39" t="str">
        <f t="shared" si="0"/>
        <v>116- Heather McLean</v>
      </c>
      <c r="F17" s="39" t="str">
        <f t="shared" si="1"/>
        <v>116- Heather McLean (CAN)</v>
      </c>
    </row>
    <row r="18" spans="1:6" x14ac:dyDescent="0.25">
      <c r="A18" s="39">
        <v>117</v>
      </c>
      <c r="B18" s="39" t="s">
        <v>19</v>
      </c>
      <c r="C18" s="39" t="s">
        <v>86</v>
      </c>
      <c r="E18" s="39" t="str">
        <f t="shared" si="0"/>
        <v>117- Isabelle Weidemann</v>
      </c>
      <c r="F18" s="39" t="str">
        <f t="shared" si="1"/>
        <v>117- Isabelle Weidemann (CAN)</v>
      </c>
    </row>
    <row r="19" spans="1:6" x14ac:dyDescent="0.25">
      <c r="A19" s="39">
        <v>118</v>
      </c>
      <c r="B19" s="39" t="s">
        <v>43</v>
      </c>
      <c r="C19" s="39" t="s">
        <v>87</v>
      </c>
      <c r="E19" s="39" t="str">
        <f t="shared" si="0"/>
        <v>118- Martina Sábliková</v>
      </c>
      <c r="F19" s="39" t="str">
        <f t="shared" si="1"/>
        <v>118- Martina Sábliková (CZE)</v>
      </c>
    </row>
    <row r="20" spans="1:6" x14ac:dyDescent="0.25">
      <c r="A20" s="39">
        <v>119</v>
      </c>
      <c r="B20" s="39" t="s">
        <v>43</v>
      </c>
      <c r="C20" s="39" t="s">
        <v>88</v>
      </c>
      <c r="E20" s="39" t="str">
        <f t="shared" si="0"/>
        <v>119- Nikola Zdráhalova</v>
      </c>
      <c r="F20" s="39" t="str">
        <f t="shared" si="1"/>
        <v>119- Nikola Zdráhalova (CZE)</v>
      </c>
    </row>
    <row r="21" spans="1:6" x14ac:dyDescent="0.25">
      <c r="A21" s="39">
        <v>120</v>
      </c>
      <c r="B21" s="39" t="s">
        <v>47</v>
      </c>
      <c r="C21" s="39" t="s">
        <v>89</v>
      </c>
      <c r="E21" s="39" t="str">
        <f t="shared" si="0"/>
        <v>120- Gemma Cooper</v>
      </c>
      <c r="F21" s="39" t="str">
        <f t="shared" si="1"/>
        <v>120- Gemma Cooper (GBR)</v>
      </c>
    </row>
    <row r="22" spans="1:6" x14ac:dyDescent="0.25">
      <c r="A22" s="39">
        <v>121</v>
      </c>
      <c r="B22" s="39" t="s">
        <v>47</v>
      </c>
      <c r="C22" s="39" t="s">
        <v>90</v>
      </c>
      <c r="E22" s="39" t="str">
        <f t="shared" si="0"/>
        <v>121- Ellia Smeding</v>
      </c>
      <c r="F22" s="39" t="str">
        <f t="shared" si="1"/>
        <v>121- Ellia Smeding (GBR)</v>
      </c>
    </row>
    <row r="23" spans="1:6" x14ac:dyDescent="0.25">
      <c r="A23" s="39">
        <v>122</v>
      </c>
      <c r="B23" s="39" t="s">
        <v>22</v>
      </c>
      <c r="C23" s="39" t="s">
        <v>91</v>
      </c>
      <c r="E23" s="39" t="str">
        <f t="shared" si="0"/>
        <v>122- Katja Franzen</v>
      </c>
      <c r="F23" s="39" t="str">
        <f t="shared" si="1"/>
        <v>122- Katja Franzen (GER)</v>
      </c>
    </row>
    <row r="24" spans="1:6" x14ac:dyDescent="0.25">
      <c r="A24" s="39">
        <v>123</v>
      </c>
      <c r="B24" s="39" t="s">
        <v>22</v>
      </c>
      <c r="C24" s="39" t="s">
        <v>92</v>
      </c>
      <c r="E24" s="39" t="str">
        <f t="shared" si="0"/>
        <v>123- Josephine Heimerl</v>
      </c>
      <c r="F24" s="39" t="str">
        <f t="shared" si="1"/>
        <v>123- Josephine Heimerl (GER)</v>
      </c>
    </row>
    <row r="25" spans="1:6" x14ac:dyDescent="0.25">
      <c r="A25" s="39">
        <v>124</v>
      </c>
      <c r="B25" s="39" t="s">
        <v>22</v>
      </c>
      <c r="C25" s="39" t="s">
        <v>93</v>
      </c>
      <c r="E25" s="39" t="str">
        <f t="shared" si="0"/>
        <v>124- Anna Ostlender</v>
      </c>
      <c r="F25" s="39" t="str">
        <f t="shared" si="1"/>
        <v>124- Anna Ostlender (GER)</v>
      </c>
    </row>
    <row r="26" spans="1:6" x14ac:dyDescent="0.25">
      <c r="A26" s="39">
        <v>125</v>
      </c>
      <c r="B26" s="39" t="s">
        <v>22</v>
      </c>
      <c r="C26" s="39" t="s">
        <v>94</v>
      </c>
      <c r="E26" s="39" t="str">
        <f t="shared" si="0"/>
        <v>125- Claudia Pechstein</v>
      </c>
      <c r="F26" s="39" t="str">
        <f t="shared" si="1"/>
        <v>125- Claudia Pechstein (GER)</v>
      </c>
    </row>
    <row r="27" spans="1:6" x14ac:dyDescent="0.25">
      <c r="A27" s="39">
        <v>126</v>
      </c>
      <c r="B27" s="39" t="s">
        <v>22</v>
      </c>
      <c r="C27" s="39" t="s">
        <v>95</v>
      </c>
      <c r="E27" s="39" t="str">
        <f t="shared" si="0"/>
        <v>126- Mareike Thum</v>
      </c>
      <c r="F27" s="39" t="str">
        <f t="shared" si="1"/>
        <v>126- Mareike Thum (GER)</v>
      </c>
    </row>
    <row r="28" spans="1:6" x14ac:dyDescent="0.25">
      <c r="A28" s="39">
        <v>127</v>
      </c>
      <c r="B28" s="39" t="s">
        <v>42</v>
      </c>
      <c r="C28" s="39" t="s">
        <v>96</v>
      </c>
      <c r="E28" s="39" t="str">
        <f t="shared" si="0"/>
        <v>127- Francesca Lollobrigida</v>
      </c>
      <c r="F28" s="39" t="str">
        <f t="shared" si="1"/>
        <v>127- Francesca Lollobrigida (ITA)</v>
      </c>
    </row>
    <row r="29" spans="1:6" x14ac:dyDescent="0.25">
      <c r="A29" s="39">
        <v>128</v>
      </c>
      <c r="B29" s="39" t="s">
        <v>42</v>
      </c>
      <c r="C29" s="39" t="s">
        <v>97</v>
      </c>
      <c r="E29" s="39" t="str">
        <f t="shared" si="0"/>
        <v>128- Linda Rossi</v>
      </c>
      <c r="F29" s="39" t="str">
        <f t="shared" si="1"/>
        <v>128- Linda Rossi (ITA)</v>
      </c>
    </row>
    <row r="30" spans="1:6" x14ac:dyDescent="0.25">
      <c r="A30" s="39">
        <v>129</v>
      </c>
      <c r="B30" s="39" t="s">
        <v>48</v>
      </c>
      <c r="C30" s="39" t="s">
        <v>98</v>
      </c>
      <c r="E30" s="39" t="str">
        <f t="shared" si="0"/>
        <v>129- Yekaterina Aydova</v>
      </c>
      <c r="F30" s="39" t="str">
        <f t="shared" si="1"/>
        <v>129- Yekaterina Aydova (KAZ)</v>
      </c>
    </row>
    <row r="31" spans="1:6" x14ac:dyDescent="0.25">
      <c r="A31" s="39">
        <v>130</v>
      </c>
      <c r="B31" s="39" t="s">
        <v>48</v>
      </c>
      <c r="C31" s="39" t="s">
        <v>99</v>
      </c>
      <c r="E31" s="39" t="str">
        <f t="shared" si="0"/>
        <v>130- Nadezhda Morozova</v>
      </c>
      <c r="F31" s="39" t="str">
        <f t="shared" si="1"/>
        <v>130- Nadezhda Morozova (KAZ)</v>
      </c>
    </row>
    <row r="32" spans="1:6" x14ac:dyDescent="0.25">
      <c r="A32" s="39">
        <v>131</v>
      </c>
      <c r="B32" s="39" t="s">
        <v>7</v>
      </c>
      <c r="C32" s="39" t="s">
        <v>100</v>
      </c>
      <c r="E32" s="39" t="str">
        <f t="shared" si="0"/>
        <v>131- Carlijn Achtereekte</v>
      </c>
      <c r="F32" s="39" t="str">
        <f t="shared" si="1"/>
        <v>131- Carlijn Achtereekte (NED)</v>
      </c>
    </row>
    <row r="33" spans="1:6" x14ac:dyDescent="0.25">
      <c r="A33" s="39">
        <v>132</v>
      </c>
      <c r="B33" s="39" t="s">
        <v>7</v>
      </c>
      <c r="C33" s="39" t="s">
        <v>101</v>
      </c>
      <c r="E33" s="39" t="str">
        <f t="shared" si="0"/>
        <v>132- Reina Anema</v>
      </c>
      <c r="F33" s="39" t="str">
        <f t="shared" si="1"/>
        <v>132- Reina Anema (NED)</v>
      </c>
    </row>
    <row r="34" spans="1:6" x14ac:dyDescent="0.25">
      <c r="A34" s="39">
        <v>133</v>
      </c>
      <c r="B34" s="39" t="s">
        <v>7</v>
      </c>
      <c r="C34" s="39" t="s">
        <v>102</v>
      </c>
      <c r="E34" s="39" t="str">
        <f t="shared" si="0"/>
        <v>133- Joy Beune</v>
      </c>
      <c r="F34" s="39" t="str">
        <f t="shared" si="1"/>
        <v>133- Joy Beune (NED)</v>
      </c>
    </row>
    <row r="35" spans="1:6" x14ac:dyDescent="0.25">
      <c r="A35" s="39">
        <v>134</v>
      </c>
      <c r="B35" s="39" t="s">
        <v>7</v>
      </c>
      <c r="C35" s="39" t="s">
        <v>103</v>
      </c>
      <c r="E35" s="39" t="str">
        <f t="shared" si="0"/>
        <v>134- Antoinette de Jong</v>
      </c>
      <c r="F35" s="39" t="str">
        <f t="shared" si="1"/>
        <v>134- Antoinette de Jong (NED)</v>
      </c>
    </row>
    <row r="36" spans="1:6" x14ac:dyDescent="0.25">
      <c r="A36" s="39">
        <v>135</v>
      </c>
      <c r="B36" s="39" t="s">
        <v>7</v>
      </c>
      <c r="C36" s="39" t="s">
        <v>104</v>
      </c>
      <c r="E36" s="39" t="str">
        <f t="shared" si="0"/>
        <v>135- Michelle de Jong</v>
      </c>
      <c r="F36" s="39" t="str">
        <f t="shared" si="1"/>
        <v>135- Michelle de Jong (NED)</v>
      </c>
    </row>
    <row r="37" spans="1:6" x14ac:dyDescent="0.25">
      <c r="A37" s="39">
        <v>136</v>
      </c>
      <c r="B37" s="39" t="s">
        <v>7</v>
      </c>
      <c r="C37" s="39" t="s">
        <v>105</v>
      </c>
      <c r="E37" s="39" t="str">
        <f t="shared" si="0"/>
        <v>136- Marijke Groenewoud</v>
      </c>
      <c r="F37" s="39" t="str">
        <f t="shared" si="1"/>
        <v>136- Marijke Groenewoud (NED)</v>
      </c>
    </row>
    <row r="38" spans="1:6" x14ac:dyDescent="0.25">
      <c r="A38" s="39">
        <v>137</v>
      </c>
      <c r="B38" s="39" t="s">
        <v>7</v>
      </c>
      <c r="C38" s="39" t="s">
        <v>106</v>
      </c>
      <c r="E38" s="39" t="str">
        <f t="shared" si="0"/>
        <v>137- Femke Kok</v>
      </c>
      <c r="F38" s="39" t="str">
        <f t="shared" si="1"/>
        <v>137- Femke Kok (NED)</v>
      </c>
    </row>
    <row r="39" spans="1:6" x14ac:dyDescent="0.25">
      <c r="A39" s="39">
        <v>138</v>
      </c>
      <c r="B39" s="39" t="s">
        <v>7</v>
      </c>
      <c r="C39" s="39" t="s">
        <v>107</v>
      </c>
      <c r="E39" s="39" t="str">
        <f t="shared" si="0"/>
        <v>138- Jutta Leerdam</v>
      </c>
      <c r="F39" s="39" t="str">
        <f t="shared" si="1"/>
        <v>138- Jutta Leerdam (NED)</v>
      </c>
    </row>
    <row r="40" spans="1:6" x14ac:dyDescent="0.25">
      <c r="A40" s="39">
        <v>139</v>
      </c>
      <c r="B40" s="39" t="s">
        <v>7</v>
      </c>
      <c r="C40" s="39" t="s">
        <v>108</v>
      </c>
      <c r="E40" s="39" t="str">
        <f t="shared" si="0"/>
        <v>139- Irene Schouten</v>
      </c>
      <c r="F40" s="39" t="str">
        <f t="shared" si="1"/>
        <v>139- Irene Schouten (NED)</v>
      </c>
    </row>
    <row r="41" spans="1:6" x14ac:dyDescent="0.25">
      <c r="A41" s="39">
        <v>140</v>
      </c>
      <c r="B41" s="39" t="s">
        <v>7</v>
      </c>
      <c r="C41" s="39" t="s">
        <v>109</v>
      </c>
      <c r="E41" s="39" t="str">
        <f t="shared" si="0"/>
        <v>140- Suzanne Schulting</v>
      </c>
      <c r="F41" s="39" t="str">
        <f t="shared" si="1"/>
        <v>140- Suzanne Schulting (NED)</v>
      </c>
    </row>
    <row r="42" spans="1:6" x14ac:dyDescent="0.25">
      <c r="A42" s="39">
        <v>141</v>
      </c>
      <c r="B42" s="39" t="s">
        <v>7</v>
      </c>
      <c r="C42" s="39" t="s">
        <v>110</v>
      </c>
      <c r="E42" s="39" t="str">
        <f t="shared" si="0"/>
        <v>141- Jorien ter Mors</v>
      </c>
      <c r="F42" s="39" t="str">
        <f t="shared" si="1"/>
        <v>141- Jorien ter Mors (NED)</v>
      </c>
    </row>
    <row r="43" spans="1:6" x14ac:dyDescent="0.25">
      <c r="A43" s="39">
        <v>142</v>
      </c>
      <c r="B43" s="39" t="s">
        <v>7</v>
      </c>
      <c r="C43" s="39" t="s">
        <v>111</v>
      </c>
      <c r="E43" s="39" t="str">
        <f t="shared" si="0"/>
        <v>142- Esmee Visser</v>
      </c>
      <c r="F43" s="39" t="str">
        <f t="shared" si="1"/>
        <v>142- Esmee Visser (NED)</v>
      </c>
    </row>
    <row r="44" spans="1:6" x14ac:dyDescent="0.25">
      <c r="A44" s="39">
        <v>143</v>
      </c>
      <c r="B44" s="39" t="s">
        <v>7</v>
      </c>
      <c r="C44" s="39" t="s">
        <v>112</v>
      </c>
      <c r="E44" s="39" t="str">
        <f t="shared" si="0"/>
        <v>143- Melissa Wijfje</v>
      </c>
      <c r="F44" s="39" t="str">
        <f t="shared" si="1"/>
        <v>143- Melissa Wijfje (NED)</v>
      </c>
    </row>
    <row r="45" spans="1:6" x14ac:dyDescent="0.25">
      <c r="A45" s="39">
        <v>144</v>
      </c>
      <c r="B45" s="39" t="s">
        <v>7</v>
      </c>
      <c r="C45" s="39" t="s">
        <v>113</v>
      </c>
      <c r="E45" s="39" t="str">
        <f t="shared" si="0"/>
        <v>144- Ireen Wüst</v>
      </c>
      <c r="F45" s="39" t="str">
        <f t="shared" si="1"/>
        <v>144- Ireen Wüst (NED)</v>
      </c>
    </row>
    <row r="46" spans="1:6" x14ac:dyDescent="0.25">
      <c r="A46" s="39">
        <v>145</v>
      </c>
      <c r="B46" s="39" t="s">
        <v>49</v>
      </c>
      <c r="C46" s="39" t="s">
        <v>114</v>
      </c>
      <c r="E46" s="39" t="str">
        <f t="shared" si="0"/>
        <v>145- Marit Fjellanger Bøhm</v>
      </c>
      <c r="F46" s="39" t="str">
        <f t="shared" si="1"/>
        <v>145- Marit Fjellanger Bøhm (NOR)</v>
      </c>
    </row>
    <row r="47" spans="1:6" x14ac:dyDescent="0.25">
      <c r="A47" s="39">
        <v>146</v>
      </c>
      <c r="B47" s="39" t="s">
        <v>49</v>
      </c>
      <c r="C47" s="39" t="s">
        <v>115</v>
      </c>
      <c r="E47" s="39" t="str">
        <f t="shared" si="0"/>
        <v>146- Sofie Karoline Haugen</v>
      </c>
      <c r="F47" s="39" t="str">
        <f t="shared" si="1"/>
        <v>146- Sofie Karoline Haugen (NOR)</v>
      </c>
    </row>
    <row r="48" spans="1:6" x14ac:dyDescent="0.25">
      <c r="A48" s="39">
        <v>147</v>
      </c>
      <c r="B48" s="39" t="s">
        <v>49</v>
      </c>
      <c r="C48" s="39" t="s">
        <v>116</v>
      </c>
      <c r="E48" s="39" t="str">
        <f t="shared" si="0"/>
        <v>147- Ida Njåtun</v>
      </c>
      <c r="F48" s="39" t="str">
        <f t="shared" si="1"/>
        <v>147- Ida Njåtun (NOR)</v>
      </c>
    </row>
    <row r="49" spans="1:6" x14ac:dyDescent="0.25">
      <c r="A49" s="39">
        <v>148</v>
      </c>
      <c r="B49" s="39" t="s">
        <v>49</v>
      </c>
      <c r="C49" s="39" t="s">
        <v>117</v>
      </c>
      <c r="E49" s="39" t="str">
        <f t="shared" si="0"/>
        <v>148- Martine Ripsrud</v>
      </c>
      <c r="F49" s="39" t="str">
        <f t="shared" si="1"/>
        <v>148- Martine Ripsrud (NOR)</v>
      </c>
    </row>
    <row r="50" spans="1:6" x14ac:dyDescent="0.25">
      <c r="A50" s="39">
        <v>149</v>
      </c>
      <c r="B50" s="39" t="s">
        <v>49</v>
      </c>
      <c r="C50" s="39" t="s">
        <v>118</v>
      </c>
      <c r="E50" s="39" t="str">
        <f t="shared" si="0"/>
        <v>149- Julie Nistad Samsonsen</v>
      </c>
      <c r="F50" s="39" t="str">
        <f t="shared" si="1"/>
        <v>149- Julie Nistad Samsonsen (NOR)</v>
      </c>
    </row>
    <row r="51" spans="1:6" x14ac:dyDescent="0.25">
      <c r="A51" s="39">
        <v>150</v>
      </c>
      <c r="B51" s="39" t="s">
        <v>49</v>
      </c>
      <c r="C51" s="39" t="s">
        <v>119</v>
      </c>
      <c r="E51" s="39" t="str">
        <f t="shared" si="0"/>
        <v>150- Ragne Wiklund</v>
      </c>
      <c r="F51" s="39" t="str">
        <f t="shared" si="1"/>
        <v>150- Ragne Wiklund (NOR)</v>
      </c>
    </row>
    <row r="52" spans="1:6" x14ac:dyDescent="0.25">
      <c r="A52" s="39">
        <v>151</v>
      </c>
      <c r="B52" s="39" t="s">
        <v>21</v>
      </c>
      <c r="C52" s="39" t="s">
        <v>120</v>
      </c>
      <c r="E52" s="39" t="str">
        <f t="shared" si="0"/>
        <v>151- Karolina Bosiek</v>
      </c>
      <c r="F52" s="39" t="str">
        <f t="shared" si="1"/>
        <v>151- Karolina Bosiek (POL)</v>
      </c>
    </row>
    <row r="53" spans="1:6" x14ac:dyDescent="0.25">
      <c r="A53" s="39">
        <v>152</v>
      </c>
      <c r="B53" s="39" t="s">
        <v>21</v>
      </c>
      <c r="C53" s="39" t="s">
        <v>121</v>
      </c>
      <c r="E53" s="39" t="str">
        <f t="shared" si="0"/>
        <v>152- Natalia Czerwonka</v>
      </c>
      <c r="F53" s="39" t="str">
        <f t="shared" si="1"/>
        <v>152- Natalia Czerwonka (POL)</v>
      </c>
    </row>
    <row r="54" spans="1:6" x14ac:dyDescent="0.25">
      <c r="A54" s="39">
        <v>153</v>
      </c>
      <c r="B54" s="39" t="s">
        <v>21</v>
      </c>
      <c r="C54" s="39" t="s">
        <v>122</v>
      </c>
      <c r="E54" s="39" t="str">
        <f t="shared" si="0"/>
        <v>153- Magdalena Czyszczon</v>
      </c>
      <c r="F54" s="39" t="str">
        <f t="shared" si="1"/>
        <v>153- Magdalena Czyszczon (POL)</v>
      </c>
    </row>
    <row r="55" spans="1:6" x14ac:dyDescent="0.25">
      <c r="A55" s="39">
        <v>154</v>
      </c>
      <c r="B55" s="39" t="s">
        <v>21</v>
      </c>
      <c r="C55" s="39" t="s">
        <v>123</v>
      </c>
      <c r="E55" s="39" t="str">
        <f t="shared" si="0"/>
        <v>154- Natalia Jabrzyk</v>
      </c>
      <c r="F55" s="39" t="str">
        <f t="shared" si="1"/>
        <v>154- Natalia Jabrzyk (POL)</v>
      </c>
    </row>
    <row r="56" spans="1:6" x14ac:dyDescent="0.25">
      <c r="A56" s="39">
        <v>155</v>
      </c>
      <c r="B56" s="39" t="s">
        <v>21</v>
      </c>
      <c r="C56" s="39" t="s">
        <v>124</v>
      </c>
      <c r="E56" s="39" t="str">
        <f t="shared" si="0"/>
        <v>155- Andzelika Wójcik</v>
      </c>
      <c r="F56" s="39" t="str">
        <f t="shared" si="1"/>
        <v>155- Andzelika Wójcik (POL)</v>
      </c>
    </row>
    <row r="57" spans="1:6" x14ac:dyDescent="0.25">
      <c r="A57" s="39">
        <v>156</v>
      </c>
      <c r="B57" s="39" t="s">
        <v>21</v>
      </c>
      <c r="C57" s="39" t="s">
        <v>125</v>
      </c>
      <c r="E57" s="39" t="str">
        <f t="shared" si="0"/>
        <v>156- Kaja Ziomek</v>
      </c>
      <c r="F57" s="39" t="str">
        <f t="shared" si="1"/>
        <v>156- Kaja Ziomek (POL)</v>
      </c>
    </row>
    <row r="58" spans="1:6" x14ac:dyDescent="0.25">
      <c r="A58" s="39">
        <v>157</v>
      </c>
      <c r="B58" s="39" t="s">
        <v>126</v>
      </c>
      <c r="C58" s="39" t="s">
        <v>127</v>
      </c>
      <c r="E58" s="39" t="str">
        <f t="shared" si="0"/>
        <v>157- Elena Eranina</v>
      </c>
      <c r="F58" s="39" t="str">
        <f t="shared" si="1"/>
        <v>157- Elena Eranina (RSU)</v>
      </c>
    </row>
    <row r="59" spans="1:6" x14ac:dyDescent="0.25">
      <c r="A59" s="39">
        <v>158</v>
      </c>
      <c r="B59" s="39" t="s">
        <v>126</v>
      </c>
      <c r="C59" s="39" t="s">
        <v>128</v>
      </c>
      <c r="E59" s="39" t="str">
        <f t="shared" si="0"/>
        <v>158- Olga Fatkulina</v>
      </c>
      <c r="F59" s="39" t="str">
        <f t="shared" si="1"/>
        <v>158- Olga Fatkulina (RSU)</v>
      </c>
    </row>
    <row r="60" spans="1:6" x14ac:dyDescent="0.25">
      <c r="A60" s="39">
        <v>159</v>
      </c>
      <c r="B60" s="39" t="s">
        <v>126</v>
      </c>
      <c r="C60" s="39" t="s">
        <v>129</v>
      </c>
      <c r="E60" s="39" t="str">
        <f t="shared" si="0"/>
        <v>159- Angelina Golikova</v>
      </c>
      <c r="F60" s="39" t="str">
        <f t="shared" si="1"/>
        <v>159- Angelina Golikova (RSU)</v>
      </c>
    </row>
    <row r="61" spans="1:6" x14ac:dyDescent="0.25">
      <c r="A61" s="39">
        <v>160</v>
      </c>
      <c r="B61" s="39" t="s">
        <v>126</v>
      </c>
      <c r="C61" s="39" t="s">
        <v>130</v>
      </c>
      <c r="E61" s="39" t="str">
        <f t="shared" si="0"/>
        <v>160- Elizaveta Golubeva</v>
      </c>
      <c r="F61" s="39" t="str">
        <f t="shared" si="1"/>
        <v>160- Elizaveta Golubeva (RSU)</v>
      </c>
    </row>
    <row r="62" spans="1:6" x14ac:dyDescent="0.25">
      <c r="A62" s="39">
        <v>161</v>
      </c>
      <c r="B62" s="39" t="s">
        <v>126</v>
      </c>
      <c r="C62" s="39" t="s">
        <v>131</v>
      </c>
      <c r="E62" s="39" t="str">
        <f t="shared" si="0"/>
        <v>161- Anastasiia Grigoreva</v>
      </c>
      <c r="F62" s="39" t="str">
        <f t="shared" si="1"/>
        <v>161- Anastasiia Grigoreva (RSU)</v>
      </c>
    </row>
    <row r="63" spans="1:6" x14ac:dyDescent="0.25">
      <c r="A63" s="39">
        <v>162</v>
      </c>
      <c r="B63" s="39" t="s">
        <v>126</v>
      </c>
      <c r="C63" s="39" t="s">
        <v>132</v>
      </c>
      <c r="E63" s="39" t="str">
        <f t="shared" si="0"/>
        <v>162- Daria Kachanova</v>
      </c>
      <c r="F63" s="39" t="str">
        <f t="shared" si="1"/>
        <v>162- Daria Kachanova (RSU)</v>
      </c>
    </row>
    <row r="64" spans="1:6" x14ac:dyDescent="0.25">
      <c r="A64" s="39">
        <v>163</v>
      </c>
      <c r="B64" s="39" t="s">
        <v>126</v>
      </c>
      <c r="C64" s="39" t="s">
        <v>133</v>
      </c>
      <c r="E64" s="39" t="str">
        <f t="shared" si="0"/>
        <v>163- Irina Kuznetsova</v>
      </c>
      <c r="F64" s="39" t="str">
        <f t="shared" si="1"/>
        <v>163- Irina Kuznetsova (RSU)</v>
      </c>
    </row>
    <row r="65" spans="1:6" x14ac:dyDescent="0.25">
      <c r="A65" s="39">
        <v>164</v>
      </c>
      <c r="B65" s="39" t="s">
        <v>126</v>
      </c>
      <c r="C65" s="39" t="s">
        <v>134</v>
      </c>
      <c r="E65" s="39" t="str">
        <f t="shared" si="0"/>
        <v>164- Evgeniia Lalenkova</v>
      </c>
      <c r="F65" s="39" t="str">
        <f t="shared" si="1"/>
        <v>164- Evgeniia Lalenkova (RSU)</v>
      </c>
    </row>
    <row r="66" spans="1:6" x14ac:dyDescent="0.25">
      <c r="A66" s="39">
        <v>165</v>
      </c>
      <c r="B66" s="39" t="s">
        <v>126</v>
      </c>
      <c r="C66" s="39" t="s">
        <v>135</v>
      </c>
      <c r="E66" s="39" t="str">
        <f t="shared" si="0"/>
        <v>165- Natalia Voronina</v>
      </c>
      <c r="F66" s="39" t="str">
        <f t="shared" si="1"/>
        <v>165- Natalia Voronina (RSU)</v>
      </c>
    </row>
    <row r="67" spans="1:6" x14ac:dyDescent="0.25">
      <c r="A67" s="39">
        <v>166</v>
      </c>
      <c r="B67" s="39" t="s">
        <v>50</v>
      </c>
      <c r="C67" s="39" t="s">
        <v>136</v>
      </c>
      <c r="E67" s="39" t="str">
        <f t="shared" ref="E67:E71" si="2">A67&amp;"- "&amp;C67</f>
        <v>166- Vera Güntert</v>
      </c>
      <c r="F67" s="39" t="str">
        <f t="shared" ref="F67:F71" si="3">A67&amp;"- "&amp;C67&amp;" ("&amp;B67&amp;")"</f>
        <v>166- Vera Güntert (SUI)</v>
      </c>
    </row>
    <row r="68" spans="1:6" x14ac:dyDescent="0.25">
      <c r="A68" s="39">
        <v>167</v>
      </c>
      <c r="B68" s="39" t="s">
        <v>50</v>
      </c>
      <c r="C68" s="39" t="s">
        <v>137</v>
      </c>
      <c r="E68" s="39" t="str">
        <f t="shared" si="2"/>
        <v>167- Ramona Härdi</v>
      </c>
      <c r="F68" s="39" t="str">
        <f t="shared" si="3"/>
        <v>167- Ramona Härdi (SUI)</v>
      </c>
    </row>
    <row r="69" spans="1:6" x14ac:dyDescent="0.25">
      <c r="A69" s="39">
        <v>168</v>
      </c>
      <c r="B69" s="39" t="s">
        <v>50</v>
      </c>
      <c r="C69" s="39" t="s">
        <v>138</v>
      </c>
      <c r="E69" s="39" t="str">
        <f t="shared" si="2"/>
        <v>168- Kaitlyn McGregor</v>
      </c>
      <c r="F69" s="39" t="str">
        <f t="shared" si="3"/>
        <v>168- Kaitlyn McGregor (SUI)</v>
      </c>
    </row>
    <row r="70" spans="1:6" x14ac:dyDescent="0.25">
      <c r="A70" s="39">
        <v>169</v>
      </c>
      <c r="B70" s="39" t="s">
        <v>50</v>
      </c>
      <c r="C70" s="39" t="s">
        <v>139</v>
      </c>
      <c r="E70" s="39" t="str">
        <f t="shared" si="2"/>
        <v>169- Nadja Wenger</v>
      </c>
      <c r="F70" s="39" t="str">
        <f t="shared" si="3"/>
        <v>169- Nadja Wenger (SUI)</v>
      </c>
    </row>
    <row r="71" spans="1:6" x14ac:dyDescent="0.25">
      <c r="A71" s="39">
        <v>170</v>
      </c>
      <c r="B71" s="39" t="s">
        <v>15</v>
      </c>
      <c r="C71" s="39" t="s">
        <v>140</v>
      </c>
      <c r="E71" s="39" t="str">
        <f t="shared" si="2"/>
        <v>170- Brittany Bowe</v>
      </c>
      <c r="F71" s="39" t="str">
        <f t="shared" si="3"/>
        <v>170- Brittany Bowe (USA)</v>
      </c>
    </row>
  </sheetData>
  <sortState ref="U1:Y8">
    <sortCondition ref="U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110" zoomScaleNormal="110" workbookViewId="0">
      <selection activeCell="E9" sqref="E9"/>
    </sheetView>
  </sheetViews>
  <sheetFormatPr defaultRowHeight="36.6" x14ac:dyDescent="0.7"/>
  <cols>
    <col min="1" max="1" width="9" style="26" bestFit="1" customWidth="1"/>
    <col min="2" max="2" width="3.88671875" style="26" customWidth="1"/>
    <col min="3" max="3" width="22.33203125" style="26" customWidth="1"/>
    <col min="4" max="4" width="15.33203125" style="26" customWidth="1"/>
    <col min="5" max="5" width="40.6640625" style="26" customWidth="1"/>
    <col min="6" max="6" width="8.88671875" style="26"/>
    <col min="7" max="7" width="9" style="26" bestFit="1" customWidth="1"/>
    <col min="8" max="9" width="8.88671875" style="26"/>
    <col min="10" max="12" width="9.6640625" style="26" bestFit="1" customWidth="1"/>
    <col min="13" max="16384" width="8.88671875" style="26"/>
  </cols>
  <sheetData>
    <row r="1" spans="1:18" ht="27.75" customHeight="1" x14ac:dyDescent="0.7">
      <c r="A1" s="29"/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7">
      <c r="A2" s="104" t="s">
        <v>23</v>
      </c>
      <c r="B2" s="104"/>
      <c r="C2" s="104"/>
      <c r="D2" s="104"/>
      <c r="E2" s="10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7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27" customFormat="1" ht="54" customHeight="1" x14ac:dyDescent="0.25">
      <c r="A4" s="31">
        <v>1</v>
      </c>
      <c r="B4" s="32"/>
      <c r="C4" s="33"/>
      <c r="D4" s="34" t="s">
        <v>17</v>
      </c>
      <c r="E4" s="3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s="27" customFormat="1" ht="54" customHeight="1" x14ac:dyDescent="0.25">
      <c r="A5" s="31">
        <v>2</v>
      </c>
      <c r="B5" s="32"/>
      <c r="C5" s="33"/>
      <c r="D5" s="34" t="s">
        <v>17</v>
      </c>
      <c r="E5" s="33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27" customFormat="1" ht="54" customHeight="1" x14ac:dyDescent="0.25">
      <c r="A6" s="31">
        <v>3</v>
      </c>
      <c r="B6" s="32"/>
      <c r="C6" s="33"/>
      <c r="D6" s="34" t="s">
        <v>17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27" customFormat="1" ht="54" customHeight="1" x14ac:dyDescent="0.25">
      <c r="A7" s="31">
        <v>4</v>
      </c>
      <c r="B7" s="32"/>
      <c r="C7" s="33"/>
      <c r="D7" s="34" t="s">
        <v>17</v>
      </c>
      <c r="E7" s="3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s="27" customFormat="1" ht="54" customHeight="1" x14ac:dyDescent="0.25">
      <c r="A8" s="31">
        <v>5</v>
      </c>
      <c r="B8" s="32"/>
      <c r="C8" s="33"/>
      <c r="D8" s="34" t="s">
        <v>17</v>
      </c>
      <c r="E8" s="3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s="27" customFormat="1" ht="54" customHeight="1" x14ac:dyDescent="0.25">
      <c r="A9" s="31">
        <v>6</v>
      </c>
      <c r="B9" s="32"/>
      <c r="C9" s="33"/>
      <c r="D9" s="34" t="s">
        <v>17</v>
      </c>
      <c r="E9" s="33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27" customFormat="1" ht="54" customHeight="1" x14ac:dyDescent="0.25">
      <c r="A10" s="31"/>
      <c r="B10" s="32"/>
      <c r="C10" s="33"/>
      <c r="D10" s="34"/>
      <c r="E10" s="33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4" spans="1:18" x14ac:dyDescent="0.7">
      <c r="C14" s="28">
        <f ca="1">NOW()</f>
        <v>44239.582973958335</v>
      </c>
    </row>
    <row r="19" spans="7:13" x14ac:dyDescent="0.7">
      <c r="M19" s="26" t="s">
        <v>36</v>
      </c>
    </row>
    <row r="20" spans="7:13" x14ac:dyDescent="0.7">
      <c r="G20" s="26">
        <v>1</v>
      </c>
      <c r="H20" s="26" t="s">
        <v>10</v>
      </c>
      <c r="I20" s="26" t="s">
        <v>24</v>
      </c>
      <c r="J20" s="26">
        <v>180</v>
      </c>
      <c r="K20" s="26">
        <v>80</v>
      </c>
      <c r="L20" s="26">
        <v>100</v>
      </c>
    </row>
    <row r="21" spans="7:13" x14ac:dyDescent="0.7">
      <c r="G21" s="26">
        <v>2</v>
      </c>
      <c r="H21" s="26" t="s">
        <v>16</v>
      </c>
      <c r="I21" s="26" t="s">
        <v>25</v>
      </c>
      <c r="J21" s="26">
        <v>180</v>
      </c>
      <c r="K21" s="26">
        <v>100</v>
      </c>
      <c r="L21" s="26">
        <v>80</v>
      </c>
    </row>
    <row r="22" spans="7:13" x14ac:dyDescent="0.7">
      <c r="G22" s="26">
        <v>3</v>
      </c>
      <c r="H22" s="26" t="s">
        <v>12</v>
      </c>
      <c r="I22" s="26" t="s">
        <v>26</v>
      </c>
      <c r="J22" s="26">
        <v>140</v>
      </c>
      <c r="K22" s="26">
        <v>70</v>
      </c>
      <c r="L22" s="26">
        <v>70</v>
      </c>
    </row>
    <row r="23" spans="7:13" x14ac:dyDescent="0.7">
      <c r="G23" s="26">
        <v>4</v>
      </c>
      <c r="H23" s="26" t="s">
        <v>11</v>
      </c>
      <c r="I23" s="26" t="s">
        <v>27</v>
      </c>
      <c r="J23" s="26">
        <v>105</v>
      </c>
      <c r="K23" s="26">
        <v>60</v>
      </c>
      <c r="L23" s="26">
        <v>45</v>
      </c>
    </row>
    <row r="24" spans="7:13" x14ac:dyDescent="0.7">
      <c r="G24" s="26">
        <v>5</v>
      </c>
      <c r="H24" s="26" t="s">
        <v>13</v>
      </c>
      <c r="I24" s="26" t="s">
        <v>28</v>
      </c>
      <c r="J24" s="26">
        <v>95</v>
      </c>
      <c r="K24" s="26">
        <v>35</v>
      </c>
      <c r="L24" s="26">
        <v>60</v>
      </c>
    </row>
    <row r="25" spans="7:13" x14ac:dyDescent="0.7">
      <c r="G25" s="26">
        <v>6</v>
      </c>
      <c r="H25" s="26" t="s">
        <v>14</v>
      </c>
      <c r="I25" s="26" t="s">
        <v>29</v>
      </c>
      <c r="J25" s="26">
        <v>95</v>
      </c>
      <c r="K25" s="26">
        <v>45</v>
      </c>
      <c r="L25" s="26">
        <v>50</v>
      </c>
    </row>
    <row r="26" spans="7:13" x14ac:dyDescent="0.7">
      <c r="G26" s="26">
        <v>7</v>
      </c>
      <c r="H26" s="26" t="s">
        <v>30</v>
      </c>
      <c r="I26" s="26" t="s">
        <v>31</v>
      </c>
      <c r="J26" s="26">
        <v>90</v>
      </c>
      <c r="K26" s="26">
        <v>50</v>
      </c>
      <c r="L26" s="26">
        <v>40</v>
      </c>
    </row>
    <row r="27" spans="7:13" x14ac:dyDescent="0.7">
      <c r="G27" s="26">
        <v>8</v>
      </c>
      <c r="H27" s="26" t="s">
        <v>9</v>
      </c>
      <c r="I27" s="26" t="s">
        <v>32</v>
      </c>
      <c r="J27" s="26">
        <v>75</v>
      </c>
      <c r="K27" s="26">
        <v>40</v>
      </c>
      <c r="L27" s="26">
        <v>35</v>
      </c>
    </row>
    <row r="28" spans="7:13" x14ac:dyDescent="0.7">
      <c r="G28" s="26">
        <v>9</v>
      </c>
      <c r="H28" s="26" t="s">
        <v>33</v>
      </c>
      <c r="I28" s="26" t="s">
        <v>34</v>
      </c>
      <c r="J28" s="26">
        <v>30</v>
      </c>
      <c r="K28" s="26">
        <v>30</v>
      </c>
    </row>
    <row r="29" spans="7:13" x14ac:dyDescent="0.7">
      <c r="G29" s="26">
        <v>10</v>
      </c>
      <c r="H29" s="26" t="s">
        <v>15</v>
      </c>
      <c r="I29" s="26" t="s">
        <v>35</v>
      </c>
      <c r="J29" s="26">
        <v>25</v>
      </c>
      <c r="K29" s="26">
        <v>25</v>
      </c>
    </row>
  </sheetData>
  <mergeCells count="1">
    <mergeCell ref="A2:E2"/>
  </mergeCells>
  <pageMargins left="0.51181102362204722" right="0.11811023622047245" top="1.5354330708661419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Rit 1-5</vt:lpstr>
      <vt:lpstr>WC-Comp</vt:lpstr>
      <vt:lpstr>Loting</vt:lpstr>
      <vt:lpstr>Loting!Afdrukbereik</vt:lpstr>
      <vt:lpstr>'Rit 1-5'!Afdrukbereik</vt:lpstr>
      <vt:lpstr>'Rit 1-5'!Afdruktitels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Siep</dc:creator>
  <cp:lastModifiedBy>Siep Luinenburg</cp:lastModifiedBy>
  <cp:lastPrinted>2021-02-11T18:46:54Z</cp:lastPrinted>
  <dcterms:created xsi:type="dcterms:W3CDTF">2005-12-02T21:11:46Z</dcterms:created>
  <dcterms:modified xsi:type="dcterms:W3CDTF">2021-02-12T13:00:13Z</dcterms:modified>
</cp:coreProperties>
</file>