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855" windowWidth="6555" windowHeight="8445" activeTab="0"/>
  </bookViews>
  <sheets>
    <sheet name="dag1" sheetId="1" r:id="rId1"/>
    <sheet name="gegevens" sheetId="2" r:id="rId2"/>
  </sheets>
  <definedNames>
    <definedName name="_xlnm.Print_Area" localSheetId="0">'dag1'!$A$1:$L$52</definedName>
    <definedName name="afstand">'gegevens'!$A$1:$A$10</definedName>
    <definedName name="catagorie">'gegevens'!$B$1:$B$31</definedName>
    <definedName name="tijd">'gegevens'!$C$1:$C$36</definedName>
  </definedNames>
  <calcPr fullCalcOnLoad="1"/>
</workbook>
</file>

<file path=xl/comments1.xml><?xml version="1.0" encoding="utf-8"?>
<comments xmlns="http://schemas.openxmlformats.org/spreadsheetml/2006/main">
  <authors>
    <author>T.Weterings</author>
  </authors>
  <commentList>
    <comment ref="J2" authorId="0">
      <text>
        <r>
          <rPr>
            <b/>
            <sz val="8"/>
            <rFont val="Tahoma"/>
            <family val="0"/>
          </rPr>
          <t>begin tijd invoeren.</t>
        </r>
      </text>
    </comment>
    <comment ref="L2" authorId="0">
      <text>
        <r>
          <rPr>
            <b/>
            <sz val="8"/>
            <rFont val="Tahoma"/>
            <family val="0"/>
          </rPr>
          <t>eind tijd invoeren</t>
        </r>
      </text>
    </comment>
    <comment ref="A13" authorId="0">
      <text>
        <r>
          <rPr>
            <sz val="8"/>
            <rFont val="Tahoma"/>
            <family val="0"/>
          </rPr>
          <t xml:space="preserve">categorie invoeren.
</t>
        </r>
      </text>
    </comment>
    <comment ref="B13" authorId="0">
      <text>
        <r>
          <rPr>
            <sz val="8"/>
            <rFont val="Tahoma"/>
            <family val="0"/>
          </rPr>
          <t>afstand invoeren.</t>
        </r>
      </text>
    </comment>
    <comment ref="D13" authorId="0">
      <text>
        <r>
          <rPr>
            <b/>
            <sz val="8"/>
            <rFont val="Tahoma"/>
            <family val="0"/>
          </rPr>
          <t>Aantal kwartetten</t>
        </r>
      </text>
    </comment>
    <comment ref="E13" authorId="0">
      <text>
        <r>
          <rPr>
            <sz val="8"/>
            <rFont val="Tahoma"/>
            <family val="0"/>
          </rPr>
          <t>tijd per kwartet</t>
        </r>
      </text>
    </comment>
    <comment ref="G13" authorId="0">
      <text>
        <r>
          <rPr>
            <sz val="8"/>
            <rFont val="Tahoma"/>
            <family val="0"/>
          </rPr>
          <t>invoeren tijd baan verzorging.</t>
        </r>
      </text>
    </comment>
    <comment ref="H13" authorId="0">
      <text>
        <r>
          <rPr>
            <sz val="8"/>
            <rFont val="Tahoma"/>
            <family val="0"/>
          </rPr>
          <t>hier niets invoeren</t>
        </r>
      </text>
    </comment>
  </commentList>
</comments>
</file>

<file path=xl/sharedStrings.xml><?xml version="1.0" encoding="utf-8"?>
<sst xmlns="http://schemas.openxmlformats.org/spreadsheetml/2006/main" count="81" uniqueCount="73">
  <si>
    <t>TIJDSCHEMA</t>
  </si>
  <si>
    <t>Datum:</t>
  </si>
  <si>
    <t>van                          tot:</t>
  </si>
  <si>
    <t>tot</t>
  </si>
  <si>
    <t>Basistijd:                                   min.</t>
  </si>
  <si>
    <t>Weersgesteldheid</t>
  </si>
  <si>
    <t>IJsconditie</t>
  </si>
  <si>
    <t>Vochtigheid:</t>
  </si>
  <si>
    <t>%</t>
  </si>
  <si>
    <t>Windkracht</t>
  </si>
  <si>
    <t>Categorie</t>
  </si>
  <si>
    <t>Afstand</t>
  </si>
  <si>
    <t>Benodigde tijd</t>
  </si>
  <si>
    <t>Gepland</t>
  </si>
  <si>
    <t>Realisatie</t>
  </si>
  <si>
    <t>Baanverz.</t>
  </si>
  <si>
    <t>Aanvang</t>
  </si>
  <si>
    <t>Einde</t>
  </si>
  <si>
    <t>Sen.heren</t>
  </si>
  <si>
    <t>Vet.dames</t>
  </si>
  <si>
    <t>A Jun.dames</t>
  </si>
  <si>
    <t>A Jun.heren</t>
  </si>
  <si>
    <t>B Jun.dames</t>
  </si>
  <si>
    <t>B Jun.heren</t>
  </si>
  <si>
    <t>C Jun.dames</t>
  </si>
  <si>
    <t>C Jun.heren</t>
  </si>
  <si>
    <t>Neo sen.dames</t>
  </si>
  <si>
    <t>Neo sen.heren</t>
  </si>
  <si>
    <t>Sen.dames</t>
  </si>
  <si>
    <t>Vet.heren</t>
  </si>
  <si>
    <t>Baanverzorging</t>
  </si>
  <si>
    <t>Baanverzorging + Inrijbaan</t>
  </si>
  <si>
    <t>Inrijden</t>
  </si>
  <si>
    <t>Temperatuur:</t>
  </si>
  <si>
    <t>m/sec</t>
  </si>
  <si>
    <t>minuten</t>
  </si>
  <si>
    <t>Aant</t>
  </si>
  <si>
    <t>Tijd</t>
  </si>
  <si>
    <t>M.</t>
  </si>
  <si>
    <t>Scheidsrechter</t>
  </si>
  <si>
    <t>Pup.meisjes</t>
  </si>
  <si>
    <t>Pup.jongens</t>
  </si>
  <si>
    <t>Wedstrijd :</t>
  </si>
  <si>
    <t>Ritten</t>
  </si>
  <si>
    <t>Plaats :</t>
  </si>
  <si>
    <t>Planning</t>
  </si>
  <si>
    <t>Baanverzorging + prijsuitreiking</t>
  </si>
  <si>
    <t>Opening+Wilhelmus</t>
  </si>
  <si>
    <t>Inrijden proef starts A.jun</t>
  </si>
  <si>
    <t>Inrijden proef starts Neo.jun</t>
  </si>
  <si>
    <t>Inrijden proef starts C jun</t>
  </si>
  <si>
    <t>Baanverzorging+blokjes leggen</t>
  </si>
  <si>
    <t>Deeln</t>
  </si>
  <si>
    <t>Serie</t>
  </si>
  <si>
    <t>Per Rit</t>
  </si>
  <si>
    <r>
      <t>o</t>
    </r>
    <r>
      <rPr>
        <sz val="10"/>
        <rFont val="Arial"/>
        <family val="2"/>
      </rPr>
      <t>C</t>
    </r>
  </si>
  <si>
    <t>KNSB</t>
  </si>
  <si>
    <t>Heerenveen</t>
  </si>
  <si>
    <t>startlijst 1</t>
  </si>
  <si>
    <t>startlijst 2</t>
  </si>
  <si>
    <t>startlijst 3</t>
  </si>
  <si>
    <t>startlijst 4</t>
  </si>
  <si>
    <t>startlijst 5</t>
  </si>
  <si>
    <t>Sieb E. Vegter</t>
  </si>
  <si>
    <t>startverplaatsing</t>
  </si>
  <si>
    <t>Luchtdruk 1026 hPa</t>
  </si>
  <si>
    <t xml:space="preserve"> </t>
  </si>
  <si>
    <t>Froukje de Vries</t>
  </si>
  <si>
    <t>vrijdag 23 januari 2015</t>
  </si>
  <si>
    <t>Startlijst 1</t>
  </si>
  <si>
    <t>Wissel categorie</t>
  </si>
  <si>
    <t>Startlijst 2</t>
  </si>
  <si>
    <t>Blokjes opruimen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</si>
</sst>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0.0"/>
    <numFmt numFmtId="182" formatCode="[$€-2]\ #.##000_);[Red]\([$€-2]\ #.##000\)"/>
    <numFmt numFmtId="183" formatCode="[$-413]dddd\ d\ mmmm\ yyyy"/>
    <numFmt numFmtId="184" formatCode="[$-F800]dddd\,\ mmmm\ dd\,\ yyyy"/>
    <numFmt numFmtId="185" formatCode="mmm/yyyy"/>
    <numFmt numFmtId="186" formatCode="[h]:mm:ss;@"/>
    <numFmt numFmtId="187" formatCode="h:mm;@"/>
    <numFmt numFmtId="188" formatCode="h:mm:ss;@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45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45" fontId="3" fillId="33" borderId="0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/>
      <protection locked="0"/>
    </xf>
    <xf numFmtId="2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20" fontId="0" fillId="0" borderId="15" xfId="0" applyNumberForma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 horizontal="left"/>
      <protection locked="0"/>
    </xf>
    <xf numFmtId="0" fontId="0" fillId="0" borderId="17" xfId="0" applyFill="1" applyBorder="1" applyAlignment="1" applyProtection="1">
      <alignment horizontal="left"/>
      <protection locked="0"/>
    </xf>
    <xf numFmtId="0" fontId="0" fillId="0" borderId="18" xfId="0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/>
      <protection locked="0"/>
    </xf>
    <xf numFmtId="0" fontId="4" fillId="0" borderId="16" xfId="0" applyFont="1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lef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left"/>
      <protection locked="0"/>
    </xf>
    <xf numFmtId="45" fontId="0" fillId="33" borderId="0" xfId="0" applyNumberFormat="1" applyFill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/>
      <protection locked="0"/>
    </xf>
    <xf numFmtId="3" fontId="11" fillId="0" borderId="22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45" fontId="0" fillId="0" borderId="22" xfId="0" applyNumberFormat="1" applyFill="1" applyBorder="1" applyAlignment="1" applyProtection="1">
      <alignment horizontal="center"/>
      <protection locked="0"/>
    </xf>
    <xf numFmtId="187" fontId="0" fillId="0" borderId="22" xfId="0" applyNumberFormat="1" applyFill="1" applyBorder="1" applyAlignment="1" applyProtection="1">
      <alignment/>
      <protection locked="0"/>
    </xf>
    <xf numFmtId="20" fontId="0" fillId="0" borderId="23" xfId="0" applyNumberFormat="1" applyFill="1" applyBorder="1" applyAlignment="1" applyProtection="1">
      <alignment/>
      <protection locked="0"/>
    </xf>
    <xf numFmtId="20" fontId="0" fillId="0" borderId="22" xfId="0" applyNumberFormat="1" applyFill="1" applyBorder="1" applyAlignment="1" applyProtection="1">
      <alignment/>
      <protection locked="0"/>
    </xf>
    <xf numFmtId="20" fontId="0" fillId="0" borderId="24" xfId="0" applyNumberForma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45" fontId="5" fillId="33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21" fontId="0" fillId="33" borderId="0" xfId="0" applyNumberFormat="1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6" fontId="0" fillId="0" borderId="0" xfId="0" applyNumberFormat="1" applyAlignment="1" applyProtection="1">
      <alignment/>
      <protection locked="0"/>
    </xf>
    <xf numFmtId="0" fontId="0" fillId="33" borderId="0" xfId="0" applyFill="1" applyBorder="1" applyAlignment="1" applyProtection="1">
      <alignment horizontal="left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88" fontId="0" fillId="0" borderId="22" xfId="0" applyNumberFormat="1" applyFill="1" applyBorder="1" applyAlignment="1" applyProtection="1">
      <alignment/>
      <protection/>
    </xf>
    <xf numFmtId="187" fontId="5" fillId="0" borderId="0" xfId="0" applyNumberFormat="1" applyFont="1" applyFill="1" applyBorder="1" applyAlignment="1" applyProtection="1">
      <alignment horizontal="left"/>
      <protection/>
    </xf>
    <xf numFmtId="20" fontId="5" fillId="0" borderId="15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25" xfId="0" applyFont="1" applyFill="1" applyBorder="1" applyAlignment="1" applyProtection="1">
      <alignment/>
      <protection/>
    </xf>
    <xf numFmtId="3" fontId="6" fillId="0" borderId="22" xfId="0" applyNumberFormat="1" applyFont="1" applyFill="1" applyBorder="1" applyAlignment="1" applyProtection="1">
      <alignment horizontal="center"/>
      <protection/>
    </xf>
    <xf numFmtId="0" fontId="6" fillId="0" borderId="26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4" fontId="6" fillId="0" borderId="28" xfId="0" applyNumberFormat="1" applyFont="1" applyFill="1" applyBorder="1" applyAlignment="1" applyProtection="1">
      <alignment/>
      <protection/>
    </xf>
    <xf numFmtId="4" fontId="6" fillId="0" borderId="29" xfId="0" applyNumberFormat="1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3" fontId="6" fillId="0" borderId="31" xfId="0" applyNumberFormat="1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4" fontId="6" fillId="0" borderId="31" xfId="0" applyNumberFormat="1" applyFont="1" applyFill="1" applyBorder="1" applyAlignment="1" applyProtection="1">
      <alignment/>
      <protection/>
    </xf>
    <xf numFmtId="4" fontId="6" fillId="0" borderId="33" xfId="0" applyNumberFormat="1" applyFont="1" applyFill="1" applyBorder="1" applyAlignment="1" applyProtection="1">
      <alignment/>
      <protection/>
    </xf>
    <xf numFmtId="4" fontId="6" fillId="0" borderId="34" xfId="0" applyNumberFormat="1" applyFont="1" applyFill="1" applyBorder="1" applyAlignment="1" applyProtection="1">
      <alignment/>
      <protection/>
    </xf>
    <xf numFmtId="0" fontId="6" fillId="0" borderId="31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21" fontId="0" fillId="0" borderId="14" xfId="0" applyNumberFormat="1" applyFill="1" applyBorder="1" applyAlignment="1" applyProtection="1">
      <alignment/>
      <protection/>
    </xf>
    <xf numFmtId="188" fontId="0" fillId="0" borderId="14" xfId="0" applyNumberFormat="1" applyFill="1" applyBorder="1" applyAlignment="1" applyProtection="1">
      <alignment/>
      <protection/>
    </xf>
    <xf numFmtId="21" fontId="0" fillId="0" borderId="22" xfId="0" applyNumberForma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6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184" fontId="4" fillId="0" borderId="11" xfId="0" applyNumberFormat="1" applyFont="1" applyFill="1" applyBorder="1" applyAlignment="1" applyProtection="1">
      <alignment horizontal="center"/>
      <protection locked="0"/>
    </xf>
    <xf numFmtId="184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4" fontId="6" fillId="0" borderId="38" xfId="0" applyNumberFormat="1" applyFont="1" applyFill="1" applyBorder="1" applyAlignment="1" applyProtection="1">
      <alignment horizontal="center"/>
      <protection/>
    </xf>
    <xf numFmtId="4" fontId="6" fillId="0" borderId="26" xfId="0" applyNumberFormat="1" applyFont="1" applyFill="1" applyBorder="1" applyAlignment="1" applyProtection="1">
      <alignment horizontal="center"/>
      <protection/>
    </xf>
    <xf numFmtId="4" fontId="6" fillId="0" borderId="39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1"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7</xdr:row>
      <xdr:rowOff>85725</xdr:rowOff>
    </xdr:from>
    <xdr:to>
      <xdr:col>11</xdr:col>
      <xdr:colOff>609600</xdr:colOff>
      <xdr:row>9</xdr:row>
      <xdr:rowOff>85725</xdr:rowOff>
    </xdr:to>
    <xdr:pic>
      <xdr:nvPicPr>
        <xdr:cNvPr id="1" name="Picture 9" descr="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4763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177"/>
  <sheetViews>
    <sheetView showGridLines="0" showZeros="0" tabSelected="1" zoomScaleSheetLayoutView="100" zoomScalePageLayoutView="0" workbookViewId="0" topLeftCell="A1">
      <selection activeCell="G18" sqref="G18"/>
    </sheetView>
  </sheetViews>
  <sheetFormatPr defaultColWidth="9.140625" defaultRowHeight="15" customHeight="1"/>
  <cols>
    <col min="1" max="1" width="15.421875" style="49" customWidth="1"/>
    <col min="2" max="2" width="6.28125" style="73" customWidth="1"/>
    <col min="3" max="3" width="6.140625" style="74" customWidth="1"/>
    <col min="4" max="4" width="5.421875" style="74" customWidth="1"/>
    <col min="5" max="5" width="6.140625" style="74" bestFit="1" customWidth="1"/>
    <col min="6" max="6" width="7.28125" style="49" bestFit="1" customWidth="1"/>
    <col min="7" max="7" width="8.00390625" style="74" customWidth="1"/>
    <col min="8" max="10" width="8.28125" style="75" customWidth="1"/>
    <col min="11" max="11" width="9.8515625" style="76" customWidth="1"/>
    <col min="12" max="12" width="9.421875" style="48" customWidth="1"/>
    <col min="13" max="14" width="7.7109375" style="47" customWidth="1"/>
    <col min="15" max="16" width="9.140625" style="47" customWidth="1"/>
    <col min="17" max="17" width="9.28125" style="55" customWidth="1"/>
    <col min="18" max="21" width="9.140625" style="48" customWidth="1"/>
    <col min="22" max="16384" width="9.140625" style="49" customWidth="1"/>
  </cols>
  <sheetData>
    <row r="1" spans="1:21" s="18" customFormat="1" ht="15.75" customHeight="1">
      <c r="A1" s="102" t="s">
        <v>0</v>
      </c>
      <c r="B1" s="103"/>
      <c r="C1" s="10"/>
      <c r="D1" s="11" t="s">
        <v>42</v>
      </c>
      <c r="E1" s="12"/>
      <c r="F1" s="111" t="s">
        <v>56</v>
      </c>
      <c r="G1" s="111"/>
      <c r="H1" s="112"/>
      <c r="I1" s="13" t="s">
        <v>1</v>
      </c>
      <c r="J1" s="113" t="s">
        <v>68</v>
      </c>
      <c r="K1" s="113"/>
      <c r="L1" s="114"/>
      <c r="M1" s="14"/>
      <c r="N1" s="15"/>
      <c r="O1" s="15"/>
      <c r="P1" s="15"/>
      <c r="Q1" s="16"/>
      <c r="R1" s="17"/>
      <c r="S1" s="17"/>
      <c r="T1" s="17"/>
      <c r="U1" s="17"/>
    </row>
    <row r="2" spans="1:21" s="18" customFormat="1" ht="15.75" customHeight="1">
      <c r="A2" s="19" t="s">
        <v>39</v>
      </c>
      <c r="B2" s="20"/>
      <c r="C2" s="21"/>
      <c r="D2" s="106"/>
      <c r="E2" s="107"/>
      <c r="F2" s="107"/>
      <c r="G2" s="107"/>
      <c r="H2" s="107"/>
      <c r="I2" s="23" t="s">
        <v>2</v>
      </c>
      <c r="J2" s="24">
        <v>0.6666666666666666</v>
      </c>
      <c r="K2" s="25" t="s">
        <v>3</v>
      </c>
      <c r="L2" s="26">
        <v>0.7291666666666666</v>
      </c>
      <c r="M2" s="14"/>
      <c r="N2" s="15"/>
      <c r="O2" s="15"/>
      <c r="P2" s="15"/>
      <c r="Q2" s="16"/>
      <c r="R2" s="17"/>
      <c r="S2" s="17"/>
      <c r="T2" s="17"/>
      <c r="U2" s="17"/>
    </row>
    <row r="3" spans="1:21" s="18" customFormat="1" ht="15.75" customHeight="1">
      <c r="A3" s="27"/>
      <c r="B3" s="20"/>
      <c r="C3" s="21"/>
      <c r="D3" s="28" t="s">
        <v>44</v>
      </c>
      <c r="E3" s="28"/>
      <c r="F3" s="110" t="s">
        <v>57</v>
      </c>
      <c r="G3" s="110"/>
      <c r="H3" s="110"/>
      <c r="I3" s="30"/>
      <c r="J3" s="78">
        <f>H13</f>
        <v>0.6666666666666666</v>
      </c>
      <c r="K3" s="31"/>
      <c r="L3" s="79">
        <f>MAX(I13:I52)</f>
        <v>0.7164930555555554</v>
      </c>
      <c r="M3" s="14"/>
      <c r="N3" s="15"/>
      <c r="O3" s="15"/>
      <c r="P3" s="15"/>
      <c r="Q3" s="16"/>
      <c r="R3" s="17"/>
      <c r="S3" s="17"/>
      <c r="T3" s="17"/>
      <c r="U3" s="17"/>
    </row>
    <row r="4" spans="1:21" s="18" customFormat="1" ht="15.75" customHeight="1">
      <c r="A4" s="27" t="s">
        <v>63</v>
      </c>
      <c r="B4" s="20"/>
      <c r="C4" s="21"/>
      <c r="D4" s="29"/>
      <c r="E4" s="22"/>
      <c r="F4" s="22"/>
      <c r="G4" s="22"/>
      <c r="H4" s="22"/>
      <c r="I4" s="23" t="s">
        <v>4</v>
      </c>
      <c r="J4" s="80">
        <f>(HOUR(L2-J2)*60+(MINUTE(L2-J2)))</f>
        <v>90</v>
      </c>
      <c r="K4" s="25" t="s">
        <v>35</v>
      </c>
      <c r="L4" s="32"/>
      <c r="M4" s="14"/>
      <c r="N4" s="15"/>
      <c r="O4" s="15"/>
      <c r="P4" s="15"/>
      <c r="Q4" s="16"/>
      <c r="R4" s="17"/>
      <c r="S4" s="17"/>
      <c r="T4" s="17"/>
      <c r="U4" s="17"/>
    </row>
    <row r="5" spans="1:21" s="18" customFormat="1" ht="15.75" customHeight="1" thickBot="1">
      <c r="A5" s="33" t="s">
        <v>67</v>
      </c>
      <c r="B5" s="34"/>
      <c r="C5" s="35"/>
      <c r="D5" s="36"/>
      <c r="E5" s="36"/>
      <c r="F5" s="36"/>
      <c r="G5" s="36"/>
      <c r="H5" s="36"/>
      <c r="I5" s="37" t="s">
        <v>45</v>
      </c>
      <c r="J5" s="81">
        <f>(HOUR(L3-J3)*60+(MINUTE(L3-J3)))</f>
        <v>71</v>
      </c>
      <c r="K5" s="38" t="s">
        <v>35</v>
      </c>
      <c r="L5" s="39"/>
      <c r="M5" s="14"/>
      <c r="N5" s="15"/>
      <c r="O5" s="15"/>
      <c r="P5" s="15"/>
      <c r="Q5" s="16"/>
      <c r="R5" s="17"/>
      <c r="S5" s="17"/>
      <c r="T5" s="17"/>
      <c r="U5" s="17"/>
    </row>
    <row r="6" spans="1:21" s="18" customFormat="1" ht="15.75" customHeight="1">
      <c r="A6" s="108" t="s">
        <v>5</v>
      </c>
      <c r="B6" s="109"/>
      <c r="C6" s="40"/>
      <c r="D6" s="12" t="s">
        <v>6</v>
      </c>
      <c r="E6" s="12"/>
      <c r="F6" s="12"/>
      <c r="G6" s="12"/>
      <c r="H6" s="12"/>
      <c r="I6" s="30"/>
      <c r="J6" s="41"/>
      <c r="K6" s="31"/>
      <c r="L6" s="32"/>
      <c r="M6" s="14"/>
      <c r="N6" s="15"/>
      <c r="O6" s="15"/>
      <c r="P6" s="15"/>
      <c r="Q6" s="16"/>
      <c r="R6" s="17"/>
      <c r="S6" s="17"/>
      <c r="T6" s="17"/>
      <c r="U6" s="17"/>
    </row>
    <row r="7" spans="1:17" ht="15" customHeight="1">
      <c r="A7" s="42" t="s">
        <v>33</v>
      </c>
      <c r="B7" s="43"/>
      <c r="C7" s="44" t="s">
        <v>55</v>
      </c>
      <c r="D7" s="31"/>
      <c r="E7" s="28"/>
      <c r="F7" s="28"/>
      <c r="G7" s="28"/>
      <c r="H7" s="28"/>
      <c r="I7" s="115"/>
      <c r="J7" s="116"/>
      <c r="K7" s="116"/>
      <c r="L7" s="117"/>
      <c r="M7" s="46"/>
      <c r="Q7" s="47"/>
    </row>
    <row r="8" spans="1:17" ht="15" customHeight="1">
      <c r="A8" s="50" t="s">
        <v>7</v>
      </c>
      <c r="B8" s="51"/>
      <c r="C8" s="45" t="s">
        <v>8</v>
      </c>
      <c r="D8" s="31"/>
      <c r="E8" s="28"/>
      <c r="F8" s="28"/>
      <c r="G8" s="28"/>
      <c r="H8" s="28"/>
      <c r="I8" s="121"/>
      <c r="J8" s="122"/>
      <c r="K8" s="122"/>
      <c r="L8" s="123"/>
      <c r="M8" s="46"/>
      <c r="Q8" s="47"/>
    </row>
    <row r="9" spans="1:17" ht="15" customHeight="1">
      <c r="A9" s="42" t="s">
        <v>9</v>
      </c>
      <c r="B9" s="25"/>
      <c r="C9" s="45" t="s">
        <v>34</v>
      </c>
      <c r="D9" s="31"/>
      <c r="E9" s="28"/>
      <c r="F9" s="28"/>
      <c r="G9" s="28"/>
      <c r="H9" s="28"/>
      <c r="I9" s="50"/>
      <c r="J9" s="20"/>
      <c r="K9" s="20"/>
      <c r="L9" s="21"/>
      <c r="M9" s="46"/>
      <c r="Q9" s="47"/>
    </row>
    <row r="10" spans="1:13" ht="15" customHeight="1" thickBot="1">
      <c r="A10" s="52" t="s">
        <v>65</v>
      </c>
      <c r="B10" s="53"/>
      <c r="C10" s="54"/>
      <c r="D10" s="31"/>
      <c r="E10" s="28"/>
      <c r="F10" s="28"/>
      <c r="G10" s="28"/>
      <c r="H10" s="28"/>
      <c r="I10" s="124"/>
      <c r="J10" s="125"/>
      <c r="K10" s="125"/>
      <c r="L10" s="126"/>
      <c r="M10" s="46"/>
    </row>
    <row r="11" spans="1:12" ht="15" customHeight="1" thickTop="1">
      <c r="A11" s="82" t="s">
        <v>10</v>
      </c>
      <c r="B11" s="83" t="s">
        <v>11</v>
      </c>
      <c r="C11" s="84" t="s">
        <v>36</v>
      </c>
      <c r="D11" s="85" t="s">
        <v>36</v>
      </c>
      <c r="E11" s="86" t="s">
        <v>37</v>
      </c>
      <c r="F11" s="104" t="s">
        <v>12</v>
      </c>
      <c r="G11" s="105"/>
      <c r="H11" s="87" t="s">
        <v>13</v>
      </c>
      <c r="I11" s="88"/>
      <c r="J11" s="118" t="s">
        <v>14</v>
      </c>
      <c r="K11" s="119"/>
      <c r="L11" s="120"/>
    </row>
    <row r="12" spans="1:12" ht="15" customHeight="1" thickBot="1">
      <c r="A12" s="89"/>
      <c r="B12" s="90" t="s">
        <v>38</v>
      </c>
      <c r="C12" s="91" t="s">
        <v>52</v>
      </c>
      <c r="D12" s="92" t="s">
        <v>43</v>
      </c>
      <c r="E12" s="93" t="s">
        <v>54</v>
      </c>
      <c r="F12" s="93" t="s">
        <v>53</v>
      </c>
      <c r="G12" s="93" t="s">
        <v>15</v>
      </c>
      <c r="H12" s="94" t="s">
        <v>16</v>
      </c>
      <c r="I12" s="95" t="s">
        <v>17</v>
      </c>
      <c r="J12" s="96" t="s">
        <v>16</v>
      </c>
      <c r="K12" s="97" t="s">
        <v>17</v>
      </c>
      <c r="L12" s="98"/>
    </row>
    <row r="13" spans="1:12" ht="15" customHeight="1" thickTop="1">
      <c r="A13" s="56" t="s">
        <v>51</v>
      </c>
      <c r="B13" s="57"/>
      <c r="C13" s="58"/>
      <c r="D13" s="58">
        <f aca="true" t="shared" si="0" ref="D13:D52">ROUND((C13/2),1)</f>
        <v>0</v>
      </c>
      <c r="E13" s="59"/>
      <c r="F13" s="101">
        <f>ROUND(D13,0)*E13</f>
        <v>0</v>
      </c>
      <c r="G13" s="59">
        <v>0.013888888888888888</v>
      </c>
      <c r="H13" s="77">
        <f>J2</f>
        <v>0.6666666666666666</v>
      </c>
      <c r="I13" s="99">
        <f aca="true" t="shared" si="1" ref="I13:I52">IF(G13=EXACT("","&gt;0"),F13+H13,G13+H13)</f>
        <v>0.6805555555555555</v>
      </c>
      <c r="J13" s="60"/>
      <c r="K13" s="61"/>
      <c r="L13" s="62">
        <f>K13-J13</f>
        <v>0</v>
      </c>
    </row>
    <row r="14" spans="1:12" ht="15" customHeight="1">
      <c r="A14" s="56" t="s">
        <v>32</v>
      </c>
      <c r="B14" s="57"/>
      <c r="C14" s="58"/>
      <c r="D14" s="58"/>
      <c r="E14" s="59"/>
      <c r="F14" s="101">
        <f>ROUND(D14,0)*E14</f>
        <v>0</v>
      </c>
      <c r="G14" s="59">
        <v>0.00694444444444444</v>
      </c>
      <c r="H14" s="100">
        <f aca="true" t="shared" si="2" ref="H14:H22">IF(E14&gt;0,I13,IF(G14&gt;0,I13,IF(E14=0,0)))</f>
        <v>0.6805555555555555</v>
      </c>
      <c r="I14" s="99">
        <f t="shared" si="1"/>
        <v>0.6874999999999999</v>
      </c>
      <c r="J14" s="60"/>
      <c r="K14" s="63"/>
      <c r="L14" s="62">
        <f>IF(K14&gt;0,K14-J14,"")</f>
      </c>
    </row>
    <row r="15" spans="1:12" ht="15" customHeight="1">
      <c r="A15" s="56" t="s">
        <v>69</v>
      </c>
      <c r="B15" s="57">
        <v>1500</v>
      </c>
      <c r="C15" s="58">
        <v>10</v>
      </c>
      <c r="D15" s="58">
        <v>5</v>
      </c>
      <c r="E15" s="59">
        <v>0.0022569444444444447</v>
      </c>
      <c r="F15" s="101">
        <f>ROUND(D15,0)*E15</f>
        <v>0.011284722222222224</v>
      </c>
      <c r="G15" s="59"/>
      <c r="H15" s="100">
        <f t="shared" si="2"/>
        <v>0.6874999999999999</v>
      </c>
      <c r="I15" s="99">
        <f t="shared" si="1"/>
        <v>0.6987847222222221</v>
      </c>
      <c r="J15" s="60"/>
      <c r="K15" s="63"/>
      <c r="L15" s="62">
        <f aca="true" t="shared" si="3" ref="L15:L52">IF(K15&gt;0,K15-J15,"")</f>
      </c>
    </row>
    <row r="16" spans="1:21" s="67" customFormat="1" ht="15" customHeight="1">
      <c r="A16" s="56" t="s">
        <v>70</v>
      </c>
      <c r="B16" s="57"/>
      <c r="C16" s="58"/>
      <c r="D16" s="58"/>
      <c r="E16" s="59"/>
      <c r="F16" s="101">
        <f>ROUND(D16,0)*E16</f>
        <v>0</v>
      </c>
      <c r="G16" s="59">
        <v>0.00208333333333333</v>
      </c>
      <c r="H16" s="100">
        <f t="shared" si="2"/>
        <v>0.6987847222222221</v>
      </c>
      <c r="I16" s="99">
        <f t="shared" si="1"/>
        <v>0.7008680555555554</v>
      </c>
      <c r="J16" s="60"/>
      <c r="K16" s="63"/>
      <c r="L16" s="62">
        <f t="shared" si="3"/>
      </c>
      <c r="M16" s="64"/>
      <c r="N16" s="64"/>
      <c r="O16" s="64"/>
      <c r="P16" s="64"/>
      <c r="Q16" s="65"/>
      <c r="R16" s="66"/>
      <c r="S16" s="66"/>
      <c r="T16" s="66"/>
      <c r="U16" s="66"/>
    </row>
    <row r="17" spans="1:21" s="67" customFormat="1" ht="15" customHeight="1">
      <c r="A17" s="56" t="s">
        <v>71</v>
      </c>
      <c r="B17" s="57">
        <v>1500</v>
      </c>
      <c r="C17" s="58">
        <v>12</v>
      </c>
      <c r="D17" s="58">
        <v>6</v>
      </c>
      <c r="E17" s="59">
        <v>0.0022569444444444447</v>
      </c>
      <c r="F17" s="101">
        <f>ROUND(D17,0)*E17</f>
        <v>0.013541666666666667</v>
      </c>
      <c r="G17" s="59"/>
      <c r="H17" s="100">
        <f t="shared" si="2"/>
        <v>0.7008680555555554</v>
      </c>
      <c r="I17" s="99">
        <f t="shared" si="1"/>
        <v>0.7144097222222221</v>
      </c>
      <c r="J17" s="60"/>
      <c r="K17" s="63"/>
      <c r="L17" s="62">
        <f t="shared" si="3"/>
      </c>
      <c r="M17" s="64"/>
      <c r="N17" s="64"/>
      <c r="O17" s="64"/>
      <c r="P17" s="64"/>
      <c r="Q17" s="65"/>
      <c r="R17" s="66"/>
      <c r="S17" s="66"/>
      <c r="T17" s="66"/>
      <c r="U17" s="66"/>
    </row>
    <row r="18" spans="1:12" ht="15" customHeight="1">
      <c r="A18" s="56" t="s">
        <v>72</v>
      </c>
      <c r="B18" s="57"/>
      <c r="C18" s="58"/>
      <c r="D18" s="58"/>
      <c r="E18" s="59"/>
      <c r="F18" s="101">
        <f aca="true" t="shared" si="4" ref="F18:F52">ROUND(D18,0)*E18</f>
        <v>0</v>
      </c>
      <c r="G18" s="59">
        <v>0.00208333333333333</v>
      </c>
      <c r="H18" s="100">
        <f t="shared" si="2"/>
        <v>0.7144097222222221</v>
      </c>
      <c r="I18" s="99">
        <f t="shared" si="1"/>
        <v>0.7164930555555554</v>
      </c>
      <c r="J18" s="60"/>
      <c r="K18" s="63"/>
      <c r="L18" s="62">
        <f t="shared" si="3"/>
      </c>
    </row>
    <row r="19" spans="1:12" ht="15" customHeight="1">
      <c r="A19" s="56"/>
      <c r="B19" s="57"/>
      <c r="C19" s="58"/>
      <c r="D19" s="58"/>
      <c r="E19" s="59"/>
      <c r="F19" s="101">
        <f t="shared" si="4"/>
        <v>0</v>
      </c>
      <c r="G19" s="59"/>
      <c r="H19" s="100">
        <f t="shared" si="2"/>
        <v>0</v>
      </c>
      <c r="I19" s="99">
        <f t="shared" si="1"/>
        <v>0</v>
      </c>
      <c r="J19" s="60"/>
      <c r="K19" s="63"/>
      <c r="L19" s="62">
        <f t="shared" si="3"/>
      </c>
    </row>
    <row r="20" spans="1:12" ht="15" customHeight="1">
      <c r="A20" s="56"/>
      <c r="B20" s="57"/>
      <c r="C20" s="58"/>
      <c r="D20" s="58">
        <f t="shared" si="0"/>
        <v>0</v>
      </c>
      <c r="E20" s="59"/>
      <c r="F20" s="101">
        <f t="shared" si="4"/>
        <v>0</v>
      </c>
      <c r="G20" s="59"/>
      <c r="H20" s="100">
        <f t="shared" si="2"/>
        <v>0</v>
      </c>
      <c r="I20" s="99">
        <f t="shared" si="1"/>
        <v>0</v>
      </c>
      <c r="J20" s="60"/>
      <c r="K20" s="63"/>
      <c r="L20" s="62">
        <f t="shared" si="3"/>
      </c>
    </row>
    <row r="21" spans="1:12" ht="15" customHeight="1">
      <c r="A21" s="56"/>
      <c r="B21" s="57"/>
      <c r="C21" s="58"/>
      <c r="D21" s="58">
        <f t="shared" si="0"/>
        <v>0</v>
      </c>
      <c r="E21" s="59"/>
      <c r="F21" s="101">
        <f t="shared" si="4"/>
        <v>0</v>
      </c>
      <c r="G21" s="59"/>
      <c r="H21" s="100">
        <f t="shared" si="2"/>
        <v>0</v>
      </c>
      <c r="I21" s="99">
        <f t="shared" si="1"/>
        <v>0</v>
      </c>
      <c r="J21" s="60" t="s">
        <v>66</v>
      </c>
      <c r="K21" s="63"/>
      <c r="L21" s="62">
        <f t="shared" si="3"/>
      </c>
    </row>
    <row r="22" spans="1:12" ht="15" customHeight="1">
      <c r="A22" s="56"/>
      <c r="B22" s="57"/>
      <c r="C22" s="58"/>
      <c r="D22" s="58">
        <f t="shared" si="0"/>
        <v>0</v>
      </c>
      <c r="E22" s="59"/>
      <c r="F22" s="101">
        <f t="shared" si="4"/>
        <v>0</v>
      </c>
      <c r="G22" s="59"/>
      <c r="H22" s="100">
        <f t="shared" si="2"/>
        <v>0</v>
      </c>
      <c r="I22" s="99">
        <f t="shared" si="1"/>
        <v>0</v>
      </c>
      <c r="J22" s="60"/>
      <c r="K22" s="63"/>
      <c r="L22" s="62">
        <f t="shared" si="3"/>
      </c>
    </row>
    <row r="23" spans="1:12" ht="15" customHeight="1">
      <c r="A23" s="56"/>
      <c r="B23" s="57"/>
      <c r="C23" s="58"/>
      <c r="D23" s="58">
        <f t="shared" si="0"/>
        <v>0</v>
      </c>
      <c r="E23" s="59"/>
      <c r="F23" s="101">
        <f t="shared" si="4"/>
        <v>0</v>
      </c>
      <c r="G23" s="59"/>
      <c r="H23" s="100">
        <f>IF(E23&gt;0,I22,IF(G23&gt;0,I22,IF(E23=0,0)))</f>
        <v>0</v>
      </c>
      <c r="I23" s="99">
        <f t="shared" si="1"/>
        <v>0</v>
      </c>
      <c r="J23" s="60"/>
      <c r="K23" s="63"/>
      <c r="L23" s="62">
        <f t="shared" si="3"/>
      </c>
    </row>
    <row r="24" spans="1:12" ht="15" customHeight="1">
      <c r="A24" s="56"/>
      <c r="B24" s="57"/>
      <c r="C24" s="58"/>
      <c r="D24" s="58">
        <f t="shared" si="0"/>
        <v>0</v>
      </c>
      <c r="E24" s="59"/>
      <c r="F24" s="101">
        <f t="shared" si="4"/>
        <v>0</v>
      </c>
      <c r="G24" s="59"/>
      <c r="H24" s="100">
        <f>IF(E24&gt;0,I23,IF(G24&gt;0,I23,IF(E24=0,0)))</f>
        <v>0</v>
      </c>
      <c r="I24" s="99">
        <f t="shared" si="1"/>
        <v>0</v>
      </c>
      <c r="J24" s="60"/>
      <c r="K24" s="63"/>
      <c r="L24" s="62">
        <f t="shared" si="3"/>
      </c>
    </row>
    <row r="25" spans="1:12" ht="15" customHeight="1">
      <c r="A25" s="56"/>
      <c r="B25" s="57"/>
      <c r="C25" s="58"/>
      <c r="D25" s="58">
        <f t="shared" si="0"/>
        <v>0</v>
      </c>
      <c r="E25" s="59"/>
      <c r="F25" s="101">
        <f t="shared" si="4"/>
        <v>0</v>
      </c>
      <c r="G25" s="59"/>
      <c r="H25" s="100">
        <f aca="true" t="shared" si="5" ref="H25:H52">IF(E25&gt;0,I24,IF(G25&gt;0,I24,IF(E25=0,0)))</f>
        <v>0</v>
      </c>
      <c r="I25" s="99">
        <f t="shared" si="1"/>
        <v>0</v>
      </c>
      <c r="J25" s="60"/>
      <c r="K25" s="63"/>
      <c r="L25" s="62">
        <f t="shared" si="3"/>
      </c>
    </row>
    <row r="26" spans="1:12" ht="15" customHeight="1">
      <c r="A26" s="56"/>
      <c r="B26" s="57"/>
      <c r="C26" s="58"/>
      <c r="D26" s="58">
        <f t="shared" si="0"/>
        <v>0</v>
      </c>
      <c r="E26" s="59"/>
      <c r="F26" s="101">
        <f t="shared" si="4"/>
        <v>0</v>
      </c>
      <c r="G26" s="59"/>
      <c r="H26" s="100">
        <f t="shared" si="5"/>
        <v>0</v>
      </c>
      <c r="I26" s="99">
        <f t="shared" si="1"/>
        <v>0</v>
      </c>
      <c r="J26" s="60"/>
      <c r="K26" s="63"/>
      <c r="L26" s="62">
        <f t="shared" si="3"/>
      </c>
    </row>
    <row r="27" spans="1:12" ht="15" customHeight="1">
      <c r="A27" s="56"/>
      <c r="B27" s="57"/>
      <c r="C27" s="58"/>
      <c r="D27" s="58">
        <f t="shared" si="0"/>
        <v>0</v>
      </c>
      <c r="E27" s="59"/>
      <c r="F27" s="101">
        <f t="shared" si="4"/>
        <v>0</v>
      </c>
      <c r="G27" s="59"/>
      <c r="H27" s="100">
        <f t="shared" si="5"/>
        <v>0</v>
      </c>
      <c r="I27" s="99">
        <f t="shared" si="1"/>
        <v>0</v>
      </c>
      <c r="J27" s="60"/>
      <c r="K27" s="63"/>
      <c r="L27" s="62">
        <f t="shared" si="3"/>
      </c>
    </row>
    <row r="28" spans="1:12" ht="15" customHeight="1">
      <c r="A28" s="56"/>
      <c r="B28" s="57"/>
      <c r="C28" s="58"/>
      <c r="D28" s="58">
        <f>ROUND((C28/2),1)</f>
        <v>0</v>
      </c>
      <c r="E28" s="59"/>
      <c r="F28" s="101">
        <f t="shared" si="4"/>
        <v>0</v>
      </c>
      <c r="G28" s="59"/>
      <c r="H28" s="100">
        <f t="shared" si="5"/>
        <v>0</v>
      </c>
      <c r="I28" s="99">
        <f t="shared" si="1"/>
        <v>0</v>
      </c>
      <c r="J28" s="60"/>
      <c r="K28" s="63"/>
      <c r="L28" s="62">
        <f t="shared" si="3"/>
      </c>
    </row>
    <row r="29" spans="1:14" ht="15" customHeight="1">
      <c r="A29" s="56"/>
      <c r="B29" s="57"/>
      <c r="C29" s="58"/>
      <c r="D29" s="58">
        <f t="shared" si="0"/>
        <v>0</v>
      </c>
      <c r="E29" s="59"/>
      <c r="F29" s="101">
        <f t="shared" si="4"/>
        <v>0</v>
      </c>
      <c r="G29" s="59"/>
      <c r="H29" s="100">
        <f t="shared" si="5"/>
        <v>0</v>
      </c>
      <c r="I29" s="99">
        <f t="shared" si="1"/>
        <v>0</v>
      </c>
      <c r="J29" s="60"/>
      <c r="K29" s="63"/>
      <c r="L29" s="62">
        <f t="shared" si="3"/>
      </c>
      <c r="N29" s="68"/>
    </row>
    <row r="30" spans="1:12" ht="15" customHeight="1">
      <c r="A30" s="56"/>
      <c r="B30" s="57"/>
      <c r="C30" s="58"/>
      <c r="D30" s="58">
        <f t="shared" si="0"/>
        <v>0</v>
      </c>
      <c r="E30" s="59"/>
      <c r="F30" s="101">
        <f t="shared" si="4"/>
        <v>0</v>
      </c>
      <c r="G30" s="59"/>
      <c r="H30" s="100">
        <f t="shared" si="5"/>
        <v>0</v>
      </c>
      <c r="I30" s="99">
        <f t="shared" si="1"/>
        <v>0</v>
      </c>
      <c r="J30" s="60"/>
      <c r="K30" s="63"/>
      <c r="L30" s="62">
        <f t="shared" si="3"/>
      </c>
    </row>
    <row r="31" spans="1:12" ht="15" customHeight="1">
      <c r="A31" s="56"/>
      <c r="B31" s="57"/>
      <c r="C31" s="58"/>
      <c r="D31" s="58">
        <f t="shared" si="0"/>
        <v>0</v>
      </c>
      <c r="E31" s="59"/>
      <c r="F31" s="101">
        <f t="shared" si="4"/>
        <v>0</v>
      </c>
      <c r="G31" s="59"/>
      <c r="H31" s="100">
        <f t="shared" si="5"/>
        <v>0</v>
      </c>
      <c r="I31" s="99">
        <f t="shared" si="1"/>
        <v>0</v>
      </c>
      <c r="J31" s="60"/>
      <c r="K31" s="63"/>
      <c r="L31" s="62">
        <f t="shared" si="3"/>
      </c>
    </row>
    <row r="32" spans="1:12" ht="15" customHeight="1">
      <c r="A32" s="56"/>
      <c r="B32" s="57"/>
      <c r="C32" s="58"/>
      <c r="D32" s="58">
        <f t="shared" si="0"/>
        <v>0</v>
      </c>
      <c r="E32" s="59"/>
      <c r="F32" s="101">
        <f t="shared" si="4"/>
        <v>0</v>
      </c>
      <c r="G32" s="59"/>
      <c r="H32" s="100">
        <f t="shared" si="5"/>
        <v>0</v>
      </c>
      <c r="I32" s="99">
        <f t="shared" si="1"/>
        <v>0</v>
      </c>
      <c r="J32" s="60"/>
      <c r="K32" s="63"/>
      <c r="L32" s="62">
        <f t="shared" si="3"/>
      </c>
    </row>
    <row r="33" spans="1:12" ht="15" customHeight="1">
      <c r="A33" s="56"/>
      <c r="B33" s="57"/>
      <c r="C33" s="58"/>
      <c r="D33" s="58">
        <f t="shared" si="0"/>
        <v>0</v>
      </c>
      <c r="E33" s="59"/>
      <c r="F33" s="101">
        <f t="shared" si="4"/>
        <v>0</v>
      </c>
      <c r="G33" s="59"/>
      <c r="H33" s="100">
        <f t="shared" si="5"/>
        <v>0</v>
      </c>
      <c r="I33" s="99">
        <f t="shared" si="1"/>
        <v>0</v>
      </c>
      <c r="J33" s="60"/>
      <c r="K33" s="69"/>
      <c r="L33" s="62">
        <f t="shared" si="3"/>
      </c>
    </row>
    <row r="34" spans="1:12" ht="15" customHeight="1">
      <c r="A34" s="56"/>
      <c r="B34" s="57"/>
      <c r="C34" s="58"/>
      <c r="D34" s="58">
        <f t="shared" si="0"/>
        <v>0</v>
      </c>
      <c r="E34" s="59"/>
      <c r="F34" s="101">
        <f t="shared" si="4"/>
        <v>0</v>
      </c>
      <c r="G34" s="59"/>
      <c r="H34" s="100">
        <f t="shared" si="5"/>
        <v>0</v>
      </c>
      <c r="I34" s="99">
        <f t="shared" si="1"/>
        <v>0</v>
      </c>
      <c r="J34" s="60"/>
      <c r="K34" s="69"/>
      <c r="L34" s="62">
        <f t="shared" si="3"/>
      </c>
    </row>
    <row r="35" spans="1:12" ht="15" customHeight="1">
      <c r="A35" s="56"/>
      <c r="B35" s="57"/>
      <c r="C35" s="58"/>
      <c r="D35" s="58">
        <f t="shared" si="0"/>
        <v>0</v>
      </c>
      <c r="E35" s="59"/>
      <c r="F35" s="101">
        <f t="shared" si="4"/>
        <v>0</v>
      </c>
      <c r="G35" s="59"/>
      <c r="H35" s="100">
        <f t="shared" si="5"/>
        <v>0</v>
      </c>
      <c r="I35" s="99">
        <f t="shared" si="1"/>
        <v>0</v>
      </c>
      <c r="J35" s="60"/>
      <c r="K35" s="69"/>
      <c r="L35" s="62">
        <f t="shared" si="3"/>
      </c>
    </row>
    <row r="36" spans="1:12" ht="15" customHeight="1">
      <c r="A36" s="56"/>
      <c r="B36" s="57"/>
      <c r="C36" s="58"/>
      <c r="D36" s="58">
        <f t="shared" si="0"/>
        <v>0</v>
      </c>
      <c r="E36" s="59"/>
      <c r="F36" s="101">
        <f t="shared" si="4"/>
        <v>0</v>
      </c>
      <c r="G36" s="59"/>
      <c r="H36" s="100">
        <f t="shared" si="5"/>
        <v>0</v>
      </c>
      <c r="I36" s="99">
        <f t="shared" si="1"/>
        <v>0</v>
      </c>
      <c r="J36" s="60"/>
      <c r="K36" s="69"/>
      <c r="L36" s="62">
        <f t="shared" si="3"/>
      </c>
    </row>
    <row r="37" spans="1:12" ht="15" customHeight="1">
      <c r="A37" s="56"/>
      <c r="B37" s="57"/>
      <c r="C37" s="58"/>
      <c r="D37" s="58">
        <f t="shared" si="0"/>
        <v>0</v>
      </c>
      <c r="E37" s="59"/>
      <c r="F37" s="101">
        <f t="shared" si="4"/>
        <v>0</v>
      </c>
      <c r="G37" s="59"/>
      <c r="H37" s="100">
        <f t="shared" si="5"/>
        <v>0</v>
      </c>
      <c r="I37" s="99">
        <f t="shared" si="1"/>
        <v>0</v>
      </c>
      <c r="J37" s="60"/>
      <c r="K37" s="69"/>
      <c r="L37" s="62">
        <f t="shared" si="3"/>
      </c>
    </row>
    <row r="38" spans="1:12" ht="15" customHeight="1">
      <c r="A38" s="56"/>
      <c r="B38" s="57"/>
      <c r="C38" s="58"/>
      <c r="D38" s="58">
        <f t="shared" si="0"/>
        <v>0</v>
      </c>
      <c r="E38" s="59"/>
      <c r="F38" s="101">
        <f t="shared" si="4"/>
        <v>0</v>
      </c>
      <c r="G38" s="59"/>
      <c r="H38" s="100">
        <f t="shared" si="5"/>
        <v>0</v>
      </c>
      <c r="I38" s="99">
        <f t="shared" si="1"/>
        <v>0</v>
      </c>
      <c r="J38" s="60"/>
      <c r="K38" s="69"/>
      <c r="L38" s="62">
        <f t="shared" si="3"/>
      </c>
    </row>
    <row r="39" spans="1:12" ht="15" customHeight="1">
      <c r="A39" s="56"/>
      <c r="B39" s="57"/>
      <c r="C39" s="58"/>
      <c r="D39" s="58">
        <f t="shared" si="0"/>
        <v>0</v>
      </c>
      <c r="E39" s="59"/>
      <c r="F39" s="101">
        <f t="shared" si="4"/>
        <v>0</v>
      </c>
      <c r="G39" s="59"/>
      <c r="H39" s="100">
        <f t="shared" si="5"/>
        <v>0</v>
      </c>
      <c r="I39" s="99">
        <f t="shared" si="1"/>
        <v>0</v>
      </c>
      <c r="J39" s="60"/>
      <c r="K39" s="69"/>
      <c r="L39" s="62">
        <f t="shared" si="3"/>
      </c>
    </row>
    <row r="40" spans="1:12" ht="15" customHeight="1">
      <c r="A40" s="56"/>
      <c r="B40" s="57"/>
      <c r="C40" s="58"/>
      <c r="D40" s="58">
        <f t="shared" si="0"/>
        <v>0</v>
      </c>
      <c r="E40" s="59"/>
      <c r="F40" s="101">
        <f t="shared" si="4"/>
        <v>0</v>
      </c>
      <c r="G40" s="59"/>
      <c r="H40" s="100">
        <f t="shared" si="5"/>
        <v>0</v>
      </c>
      <c r="I40" s="99">
        <f t="shared" si="1"/>
        <v>0</v>
      </c>
      <c r="J40" s="60"/>
      <c r="K40" s="69"/>
      <c r="L40" s="62">
        <f t="shared" si="3"/>
      </c>
    </row>
    <row r="41" spans="1:12" ht="15" customHeight="1">
      <c r="A41" s="56"/>
      <c r="B41" s="57"/>
      <c r="C41" s="58"/>
      <c r="D41" s="58">
        <f t="shared" si="0"/>
        <v>0</v>
      </c>
      <c r="E41" s="59"/>
      <c r="F41" s="101">
        <f t="shared" si="4"/>
        <v>0</v>
      </c>
      <c r="G41" s="59"/>
      <c r="H41" s="100">
        <f t="shared" si="5"/>
        <v>0</v>
      </c>
      <c r="I41" s="99">
        <f t="shared" si="1"/>
        <v>0</v>
      </c>
      <c r="J41" s="60"/>
      <c r="K41" s="69"/>
      <c r="L41" s="62">
        <f t="shared" si="3"/>
      </c>
    </row>
    <row r="42" spans="1:12" ht="15" customHeight="1">
      <c r="A42" s="56"/>
      <c r="B42" s="57"/>
      <c r="C42" s="58"/>
      <c r="D42" s="58">
        <f t="shared" si="0"/>
        <v>0</v>
      </c>
      <c r="E42" s="59"/>
      <c r="F42" s="101">
        <f t="shared" si="4"/>
        <v>0</v>
      </c>
      <c r="G42" s="59"/>
      <c r="H42" s="100">
        <f t="shared" si="5"/>
        <v>0</v>
      </c>
      <c r="I42" s="99">
        <f t="shared" si="1"/>
        <v>0</v>
      </c>
      <c r="J42" s="60"/>
      <c r="K42" s="69"/>
      <c r="L42" s="62">
        <f t="shared" si="3"/>
      </c>
    </row>
    <row r="43" spans="1:12" ht="15" customHeight="1">
      <c r="A43" s="56"/>
      <c r="B43" s="57"/>
      <c r="C43" s="58"/>
      <c r="D43" s="58">
        <f t="shared" si="0"/>
        <v>0</v>
      </c>
      <c r="E43" s="59"/>
      <c r="F43" s="101">
        <f t="shared" si="4"/>
        <v>0</v>
      </c>
      <c r="G43" s="59"/>
      <c r="H43" s="100">
        <f t="shared" si="5"/>
        <v>0</v>
      </c>
      <c r="I43" s="99">
        <f t="shared" si="1"/>
        <v>0</v>
      </c>
      <c r="J43" s="60"/>
      <c r="K43" s="69"/>
      <c r="L43" s="62">
        <f t="shared" si="3"/>
      </c>
    </row>
    <row r="44" spans="1:12" ht="15" customHeight="1">
      <c r="A44" s="56"/>
      <c r="B44" s="57"/>
      <c r="C44" s="58"/>
      <c r="D44" s="58">
        <f t="shared" si="0"/>
        <v>0</v>
      </c>
      <c r="E44" s="59"/>
      <c r="F44" s="101">
        <f t="shared" si="4"/>
        <v>0</v>
      </c>
      <c r="G44" s="59"/>
      <c r="H44" s="100">
        <f t="shared" si="5"/>
        <v>0</v>
      </c>
      <c r="I44" s="99">
        <f t="shared" si="1"/>
        <v>0</v>
      </c>
      <c r="J44" s="60"/>
      <c r="K44" s="69"/>
      <c r="L44" s="62">
        <f t="shared" si="3"/>
      </c>
    </row>
    <row r="45" spans="1:12" ht="15" customHeight="1">
      <c r="A45" s="56"/>
      <c r="B45" s="57"/>
      <c r="C45" s="58"/>
      <c r="D45" s="58">
        <f t="shared" si="0"/>
        <v>0</v>
      </c>
      <c r="E45" s="59"/>
      <c r="F45" s="101">
        <f t="shared" si="4"/>
        <v>0</v>
      </c>
      <c r="G45" s="59"/>
      <c r="H45" s="100">
        <f t="shared" si="5"/>
        <v>0</v>
      </c>
      <c r="I45" s="99">
        <f t="shared" si="1"/>
        <v>0</v>
      </c>
      <c r="J45" s="60"/>
      <c r="K45" s="69"/>
      <c r="L45" s="62">
        <f t="shared" si="3"/>
      </c>
    </row>
    <row r="46" spans="1:12" ht="15" customHeight="1">
      <c r="A46" s="56"/>
      <c r="B46" s="57"/>
      <c r="C46" s="58"/>
      <c r="D46" s="58">
        <f t="shared" si="0"/>
        <v>0</v>
      </c>
      <c r="E46" s="59"/>
      <c r="F46" s="101">
        <f t="shared" si="4"/>
        <v>0</v>
      </c>
      <c r="G46" s="59"/>
      <c r="H46" s="100">
        <f t="shared" si="5"/>
        <v>0</v>
      </c>
      <c r="I46" s="99">
        <f t="shared" si="1"/>
        <v>0</v>
      </c>
      <c r="J46" s="60"/>
      <c r="K46" s="69"/>
      <c r="L46" s="62">
        <f t="shared" si="3"/>
      </c>
    </row>
    <row r="47" spans="1:12" ht="15" customHeight="1">
      <c r="A47" s="56"/>
      <c r="B47" s="57"/>
      <c r="C47" s="58"/>
      <c r="D47" s="58">
        <f t="shared" si="0"/>
        <v>0</v>
      </c>
      <c r="E47" s="59"/>
      <c r="F47" s="101">
        <f t="shared" si="4"/>
        <v>0</v>
      </c>
      <c r="G47" s="59"/>
      <c r="H47" s="100">
        <f t="shared" si="5"/>
        <v>0</v>
      </c>
      <c r="I47" s="99">
        <f t="shared" si="1"/>
        <v>0</v>
      </c>
      <c r="J47" s="60"/>
      <c r="K47" s="69"/>
      <c r="L47" s="62">
        <f t="shared" si="3"/>
      </c>
    </row>
    <row r="48" spans="1:12" ht="15" customHeight="1">
      <c r="A48" s="56"/>
      <c r="B48" s="57"/>
      <c r="C48" s="58"/>
      <c r="D48" s="58">
        <f t="shared" si="0"/>
        <v>0</v>
      </c>
      <c r="E48" s="59"/>
      <c r="F48" s="101">
        <f t="shared" si="4"/>
        <v>0</v>
      </c>
      <c r="G48" s="59"/>
      <c r="H48" s="100">
        <f t="shared" si="5"/>
        <v>0</v>
      </c>
      <c r="I48" s="99">
        <f t="shared" si="1"/>
        <v>0</v>
      </c>
      <c r="J48" s="60"/>
      <c r="K48" s="69"/>
      <c r="L48" s="62">
        <f t="shared" si="3"/>
      </c>
    </row>
    <row r="49" spans="1:12" ht="15" customHeight="1">
      <c r="A49" s="56"/>
      <c r="B49" s="57"/>
      <c r="C49" s="58"/>
      <c r="D49" s="58">
        <f t="shared" si="0"/>
        <v>0</v>
      </c>
      <c r="E49" s="59"/>
      <c r="F49" s="101">
        <f t="shared" si="4"/>
        <v>0</v>
      </c>
      <c r="G49" s="59"/>
      <c r="H49" s="100">
        <f t="shared" si="5"/>
        <v>0</v>
      </c>
      <c r="I49" s="99">
        <f t="shared" si="1"/>
        <v>0</v>
      </c>
      <c r="J49" s="60"/>
      <c r="K49" s="69"/>
      <c r="L49" s="62">
        <f t="shared" si="3"/>
      </c>
    </row>
    <row r="50" spans="1:12" ht="15" customHeight="1">
      <c r="A50" s="56"/>
      <c r="B50" s="57"/>
      <c r="C50" s="58"/>
      <c r="D50" s="58">
        <f t="shared" si="0"/>
        <v>0</v>
      </c>
      <c r="E50" s="59"/>
      <c r="F50" s="101">
        <f t="shared" si="4"/>
        <v>0</v>
      </c>
      <c r="G50" s="59"/>
      <c r="H50" s="100">
        <f t="shared" si="5"/>
        <v>0</v>
      </c>
      <c r="I50" s="99">
        <f t="shared" si="1"/>
        <v>0</v>
      </c>
      <c r="J50" s="60"/>
      <c r="K50" s="69"/>
      <c r="L50" s="62">
        <f t="shared" si="3"/>
      </c>
    </row>
    <row r="51" spans="1:12" ht="15" customHeight="1">
      <c r="A51" s="56"/>
      <c r="B51" s="57"/>
      <c r="C51" s="58"/>
      <c r="D51" s="58">
        <f t="shared" si="0"/>
        <v>0</v>
      </c>
      <c r="E51" s="59"/>
      <c r="F51" s="101">
        <f t="shared" si="4"/>
        <v>0</v>
      </c>
      <c r="G51" s="59"/>
      <c r="H51" s="100">
        <f t="shared" si="5"/>
        <v>0</v>
      </c>
      <c r="I51" s="99">
        <f t="shared" si="1"/>
        <v>0</v>
      </c>
      <c r="J51" s="60"/>
      <c r="K51" s="69"/>
      <c r="L51" s="62">
        <f t="shared" si="3"/>
      </c>
    </row>
    <row r="52" spans="1:12" ht="15" customHeight="1">
      <c r="A52" s="56"/>
      <c r="B52" s="57"/>
      <c r="C52" s="58"/>
      <c r="D52" s="58">
        <f t="shared" si="0"/>
        <v>0</v>
      </c>
      <c r="E52" s="59"/>
      <c r="F52" s="101">
        <f t="shared" si="4"/>
        <v>0</v>
      </c>
      <c r="G52" s="59"/>
      <c r="H52" s="100">
        <f t="shared" si="5"/>
        <v>0</v>
      </c>
      <c r="I52" s="99">
        <f t="shared" si="1"/>
        <v>0</v>
      </c>
      <c r="J52" s="60"/>
      <c r="K52" s="69"/>
      <c r="L52" s="62">
        <f t="shared" si="3"/>
      </c>
    </row>
    <row r="53" spans="1:11" ht="15" customHeight="1">
      <c r="A53" s="70"/>
      <c r="B53" s="70"/>
      <c r="C53" s="70"/>
      <c r="D53" s="70"/>
      <c r="E53" s="70"/>
      <c r="F53" s="71"/>
      <c r="G53" s="70"/>
      <c r="H53" s="70"/>
      <c r="I53" s="70"/>
      <c r="J53" s="70"/>
      <c r="K53" s="70"/>
    </row>
    <row r="54" spans="1:11" ht="15" customHeight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</row>
    <row r="55" spans="1:11" ht="15" customHeight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</row>
    <row r="56" spans="1:11" ht="1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</row>
    <row r="57" spans="1:11" ht="15" customHeight="1">
      <c r="A57" s="70"/>
      <c r="B57" s="70"/>
      <c r="C57" s="70"/>
      <c r="D57" s="70"/>
      <c r="E57" s="70"/>
      <c r="F57" s="70"/>
      <c r="G57" s="70"/>
      <c r="H57" s="70"/>
      <c r="I57" s="70"/>
      <c r="J57" s="70"/>
      <c r="K57" s="70"/>
    </row>
    <row r="58" spans="1:11" ht="15" customHeight="1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</row>
    <row r="59" spans="1:11" ht="15" customHeight="1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ht="15" customHeight="1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</row>
    <row r="61" spans="1:11" ht="1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</row>
    <row r="62" spans="1:11" ht="1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</row>
    <row r="63" spans="1:14" ht="15" customHeight="1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N63" s="72"/>
    </row>
    <row r="64" spans="1:14" ht="15" customHeight="1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N64" s="72"/>
    </row>
    <row r="65" spans="1:14" ht="15" customHeight="1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N65" s="72"/>
    </row>
    <row r="66" spans="1:14" ht="15" customHeight="1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N66" s="72"/>
    </row>
    <row r="67" spans="1:14" ht="15" customHeight="1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N67" s="72"/>
    </row>
    <row r="68" spans="1:14" ht="15" customHeight="1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N68" s="72"/>
    </row>
    <row r="69" spans="1:14" ht="15" customHeight="1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N69" s="72"/>
    </row>
    <row r="70" spans="1:14" ht="15" customHeight="1">
      <c r="A70" s="70"/>
      <c r="B70" s="70"/>
      <c r="C70" s="70"/>
      <c r="D70" s="70"/>
      <c r="E70" s="70"/>
      <c r="F70" s="70"/>
      <c r="G70" s="70"/>
      <c r="H70" s="70"/>
      <c r="I70" s="70"/>
      <c r="J70" s="70"/>
      <c r="K70" s="70"/>
      <c r="N70" s="72"/>
    </row>
    <row r="71" spans="1:14" ht="15" customHeight="1">
      <c r="A71" s="70"/>
      <c r="B71" s="70"/>
      <c r="C71" s="70"/>
      <c r="D71" s="70"/>
      <c r="E71" s="70"/>
      <c r="F71" s="70"/>
      <c r="G71" s="70"/>
      <c r="H71" s="70"/>
      <c r="I71" s="70"/>
      <c r="J71" s="70"/>
      <c r="K71" s="70"/>
      <c r="N71" s="72"/>
    </row>
    <row r="72" spans="1:14" ht="15" customHeight="1">
      <c r="A72" s="70"/>
      <c r="B72" s="70"/>
      <c r="C72" s="70"/>
      <c r="D72" s="70"/>
      <c r="E72" s="70"/>
      <c r="F72" s="70"/>
      <c r="G72" s="70"/>
      <c r="H72" s="70"/>
      <c r="I72" s="70"/>
      <c r="J72" s="70"/>
      <c r="K72" s="70"/>
      <c r="N72" s="72"/>
    </row>
    <row r="73" spans="1:14" ht="1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N73" s="72"/>
    </row>
    <row r="74" spans="1:14" ht="15" customHeight="1">
      <c r="A74" s="70"/>
      <c r="B74" s="70"/>
      <c r="C74" s="70"/>
      <c r="D74" s="70"/>
      <c r="E74" s="70"/>
      <c r="F74" s="70"/>
      <c r="G74" s="70"/>
      <c r="H74" s="70"/>
      <c r="I74" s="70"/>
      <c r="J74" s="70"/>
      <c r="K74" s="70"/>
      <c r="N74" s="72"/>
    </row>
    <row r="75" spans="1:14" ht="1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N75" s="72"/>
    </row>
    <row r="76" spans="1:14" ht="15" customHeight="1">
      <c r="A76" s="70"/>
      <c r="B76" s="70"/>
      <c r="C76" s="70"/>
      <c r="D76" s="70"/>
      <c r="E76" s="70"/>
      <c r="F76" s="70"/>
      <c r="G76" s="70"/>
      <c r="H76" s="70"/>
      <c r="I76" s="70"/>
      <c r="J76" s="70"/>
      <c r="K76" s="70"/>
      <c r="N76" s="72"/>
    </row>
    <row r="77" spans="1:14" ht="15" customHeight="1">
      <c r="A77" s="70"/>
      <c r="B77" s="70"/>
      <c r="C77" s="70"/>
      <c r="D77" s="70"/>
      <c r="E77" s="70"/>
      <c r="F77" s="70"/>
      <c r="G77" s="70"/>
      <c r="H77" s="70"/>
      <c r="I77" s="70"/>
      <c r="J77" s="70"/>
      <c r="K77" s="70"/>
      <c r="N77" s="72"/>
    </row>
    <row r="78" spans="1:14" ht="15" customHeight="1">
      <c r="A78" s="70"/>
      <c r="B78" s="70"/>
      <c r="C78" s="70"/>
      <c r="D78" s="70"/>
      <c r="E78" s="70"/>
      <c r="F78" s="70"/>
      <c r="G78" s="70"/>
      <c r="H78" s="70"/>
      <c r="I78" s="70"/>
      <c r="J78" s="70"/>
      <c r="K78" s="70"/>
      <c r="N78" s="72"/>
    </row>
    <row r="79" spans="1:14" ht="15" customHeight="1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N79" s="72"/>
    </row>
    <row r="80" spans="1:11" ht="15" customHeight="1">
      <c r="A80" s="70"/>
      <c r="B80" s="70"/>
      <c r="C80" s="70"/>
      <c r="D80" s="70"/>
      <c r="E80" s="70"/>
      <c r="F80" s="70"/>
      <c r="G80" s="70"/>
      <c r="H80" s="70"/>
      <c r="I80" s="70"/>
      <c r="J80" s="70"/>
      <c r="K80" s="70"/>
    </row>
    <row r="81" spans="1:11" ht="1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</row>
    <row r="82" spans="1:11" ht="15" customHeight="1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</row>
    <row r="83" spans="1:11" ht="15" customHeight="1">
      <c r="A83" s="70"/>
      <c r="B83" s="70"/>
      <c r="C83" s="70"/>
      <c r="D83" s="70"/>
      <c r="E83" s="70"/>
      <c r="F83" s="70"/>
      <c r="G83" s="70"/>
      <c r="H83" s="70"/>
      <c r="I83" s="70"/>
      <c r="J83" s="70"/>
      <c r="K83" s="70"/>
    </row>
    <row r="84" spans="1:11" ht="1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1" ht="1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1" ht="15" customHeight="1">
      <c r="A86" s="70"/>
      <c r="B86" s="70"/>
      <c r="C86" s="70"/>
      <c r="D86" s="70"/>
      <c r="E86" s="70"/>
      <c r="F86" s="70"/>
      <c r="G86" s="70"/>
      <c r="H86" s="70"/>
      <c r="I86" s="70"/>
      <c r="J86" s="70"/>
      <c r="K86" s="70"/>
    </row>
    <row r="87" spans="1:11" ht="15" customHeight="1">
      <c r="A87" s="70"/>
      <c r="B87" s="70"/>
      <c r="C87" s="70"/>
      <c r="D87" s="70"/>
      <c r="E87" s="70"/>
      <c r="F87" s="70"/>
      <c r="G87" s="70"/>
      <c r="H87" s="70"/>
      <c r="I87" s="70"/>
      <c r="J87" s="70"/>
      <c r="K87" s="70"/>
    </row>
    <row r="88" spans="1:11" ht="15" customHeight="1">
      <c r="A88" s="70"/>
      <c r="B88" s="70"/>
      <c r="C88" s="70"/>
      <c r="D88" s="70"/>
      <c r="E88" s="70"/>
      <c r="F88" s="70"/>
      <c r="G88" s="70"/>
      <c r="H88" s="70"/>
      <c r="I88" s="70"/>
      <c r="J88" s="70"/>
      <c r="K88" s="70"/>
    </row>
    <row r="89" spans="1:11" ht="15" customHeight="1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5" customHeight="1">
      <c r="A90" s="70"/>
      <c r="B90" s="70"/>
      <c r="C90" s="70"/>
      <c r="D90" s="70"/>
      <c r="E90" s="70"/>
      <c r="F90" s="70"/>
      <c r="G90" s="70"/>
      <c r="H90" s="70"/>
      <c r="I90" s="70"/>
      <c r="J90" s="70"/>
      <c r="K90" s="70"/>
    </row>
    <row r="91" spans="1:11" ht="15" customHeight="1">
      <c r="A91" s="70"/>
      <c r="B91" s="70"/>
      <c r="C91" s="70"/>
      <c r="D91" s="70"/>
      <c r="E91" s="70"/>
      <c r="F91" s="70"/>
      <c r="G91" s="70"/>
      <c r="H91" s="70"/>
      <c r="I91" s="70"/>
      <c r="J91" s="70"/>
      <c r="K91" s="70"/>
    </row>
    <row r="92" spans="1:11" ht="15" customHeight="1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</row>
    <row r="93" spans="1:11" ht="1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</row>
    <row r="94" spans="1:11" ht="15" customHeight="1">
      <c r="A94" s="70"/>
      <c r="B94" s="70"/>
      <c r="C94" s="70"/>
      <c r="D94" s="70"/>
      <c r="E94" s="70"/>
      <c r="F94" s="70"/>
      <c r="G94" s="70"/>
      <c r="H94" s="70"/>
      <c r="I94" s="70"/>
      <c r="J94" s="70"/>
      <c r="K94" s="70"/>
    </row>
    <row r="95" spans="1:11" ht="15" customHeight="1">
      <c r="A95" s="70"/>
      <c r="B95" s="70"/>
      <c r="C95" s="70"/>
      <c r="D95" s="70"/>
      <c r="E95" s="70"/>
      <c r="F95" s="70"/>
      <c r="G95" s="70"/>
      <c r="H95" s="70"/>
      <c r="I95" s="70"/>
      <c r="J95" s="70"/>
      <c r="K95" s="70"/>
    </row>
    <row r="96" spans="1:11" ht="15" customHeight="1">
      <c r="A96" s="70"/>
      <c r="B96" s="70"/>
      <c r="C96" s="70"/>
      <c r="D96" s="70"/>
      <c r="E96" s="70"/>
      <c r="F96" s="70"/>
      <c r="G96" s="70"/>
      <c r="H96" s="70"/>
      <c r="I96" s="70"/>
      <c r="J96" s="70"/>
      <c r="K96" s="70"/>
    </row>
    <row r="97" spans="1:11" ht="15" customHeight="1">
      <c r="A97" s="70"/>
      <c r="B97" s="70"/>
      <c r="C97" s="70"/>
      <c r="D97" s="70"/>
      <c r="E97" s="70"/>
      <c r="F97" s="70"/>
      <c r="G97" s="70"/>
      <c r="H97" s="70"/>
      <c r="I97" s="70"/>
      <c r="J97" s="70"/>
      <c r="K97" s="70"/>
    </row>
    <row r="98" spans="1:11" ht="15" customHeight="1">
      <c r="A98" s="70"/>
      <c r="B98" s="70"/>
      <c r="C98" s="70"/>
      <c r="D98" s="70"/>
      <c r="E98" s="70"/>
      <c r="F98" s="70"/>
      <c r="G98" s="70"/>
      <c r="H98" s="70"/>
      <c r="I98" s="70"/>
      <c r="J98" s="70"/>
      <c r="K98" s="70"/>
    </row>
    <row r="99" spans="1:11" ht="15" customHeight="1">
      <c r="A99" s="70"/>
      <c r="B99" s="70"/>
      <c r="C99" s="70"/>
      <c r="D99" s="70"/>
      <c r="E99" s="70"/>
      <c r="F99" s="70"/>
      <c r="G99" s="70"/>
      <c r="H99" s="70"/>
      <c r="I99" s="70"/>
      <c r="J99" s="70"/>
      <c r="K99" s="70"/>
    </row>
    <row r="100" spans="1:11" ht="15" customHeight="1">
      <c r="A100" s="70"/>
      <c r="B100" s="70"/>
      <c r="C100" s="70"/>
      <c r="D100" s="70"/>
      <c r="E100" s="70"/>
      <c r="F100" s="70"/>
      <c r="G100" s="70"/>
      <c r="H100" s="70"/>
      <c r="I100" s="70"/>
      <c r="J100" s="70"/>
      <c r="K100" s="70"/>
    </row>
    <row r="101" spans="1:11" ht="15" customHeight="1">
      <c r="A101" s="70"/>
      <c r="B101" s="70"/>
      <c r="C101" s="70"/>
      <c r="D101" s="70"/>
      <c r="E101" s="70"/>
      <c r="F101" s="70"/>
      <c r="G101" s="70"/>
      <c r="H101" s="70"/>
      <c r="I101" s="70"/>
      <c r="J101" s="70"/>
      <c r="K101" s="70"/>
    </row>
    <row r="102" spans="1:11" ht="15" customHeight="1">
      <c r="A102" s="70"/>
      <c r="B102" s="70"/>
      <c r="C102" s="70"/>
      <c r="D102" s="70"/>
      <c r="E102" s="70"/>
      <c r="F102" s="70"/>
      <c r="G102" s="70"/>
      <c r="H102" s="70"/>
      <c r="I102" s="70"/>
      <c r="J102" s="70"/>
      <c r="K102" s="70"/>
    </row>
    <row r="103" spans="1:11" ht="15" customHeight="1">
      <c r="A103" s="70"/>
      <c r="B103" s="70"/>
      <c r="C103" s="70"/>
      <c r="D103" s="70"/>
      <c r="E103" s="70"/>
      <c r="F103" s="70"/>
      <c r="G103" s="70"/>
      <c r="H103" s="70"/>
      <c r="I103" s="70"/>
      <c r="J103" s="70"/>
      <c r="K103" s="70"/>
    </row>
    <row r="104" spans="1:11" ht="15" customHeight="1">
      <c r="A104" s="70"/>
      <c r="B104" s="70"/>
      <c r="C104" s="70"/>
      <c r="D104" s="70"/>
      <c r="E104" s="70"/>
      <c r="F104" s="70"/>
      <c r="G104" s="70"/>
      <c r="H104" s="70"/>
      <c r="I104" s="70"/>
      <c r="J104" s="70"/>
      <c r="K104" s="70"/>
    </row>
    <row r="105" spans="1:11" ht="15" customHeight="1">
      <c r="A105" s="70"/>
      <c r="B105" s="70"/>
      <c r="C105" s="70"/>
      <c r="D105" s="70"/>
      <c r="E105" s="70"/>
      <c r="F105" s="70"/>
      <c r="G105" s="70"/>
      <c r="H105" s="70"/>
      <c r="I105" s="70"/>
      <c r="J105" s="70"/>
      <c r="K105" s="70"/>
    </row>
    <row r="106" spans="1:11" ht="15" customHeight="1">
      <c r="A106" s="70"/>
      <c r="B106" s="70"/>
      <c r="C106" s="70"/>
      <c r="D106" s="70"/>
      <c r="E106" s="70"/>
      <c r="F106" s="70"/>
      <c r="G106" s="70"/>
      <c r="H106" s="70"/>
      <c r="I106" s="70"/>
      <c r="J106" s="70"/>
      <c r="K106" s="70"/>
    </row>
    <row r="107" spans="1:11" ht="15" customHeight="1">
      <c r="A107" s="70"/>
      <c r="B107" s="70"/>
      <c r="C107" s="70"/>
      <c r="D107" s="70"/>
      <c r="E107" s="70"/>
      <c r="F107" s="70"/>
      <c r="G107" s="70"/>
      <c r="H107" s="70"/>
      <c r="I107" s="70"/>
      <c r="J107" s="70"/>
      <c r="K107" s="70"/>
    </row>
    <row r="108" spans="1:11" ht="15" customHeight="1">
      <c r="A108" s="70"/>
      <c r="B108" s="70"/>
      <c r="C108" s="70"/>
      <c r="D108" s="70"/>
      <c r="E108" s="70"/>
      <c r="F108" s="70"/>
      <c r="G108" s="70"/>
      <c r="H108" s="70"/>
      <c r="I108" s="70"/>
      <c r="J108" s="70"/>
      <c r="K108" s="70"/>
    </row>
    <row r="109" spans="1:11" ht="15" customHeight="1">
      <c r="A109" s="70"/>
      <c r="B109" s="70"/>
      <c r="C109" s="70"/>
      <c r="D109" s="70"/>
      <c r="E109" s="70"/>
      <c r="F109" s="70"/>
      <c r="G109" s="70"/>
      <c r="H109" s="70"/>
      <c r="I109" s="70"/>
      <c r="J109" s="70"/>
      <c r="K109" s="70"/>
    </row>
    <row r="110" spans="1:11" ht="15" customHeight="1">
      <c r="A110" s="70"/>
      <c r="B110" s="70"/>
      <c r="C110" s="70"/>
      <c r="D110" s="70"/>
      <c r="E110" s="70"/>
      <c r="F110" s="70"/>
      <c r="G110" s="70"/>
      <c r="H110" s="70"/>
      <c r="I110" s="70"/>
      <c r="J110" s="70"/>
      <c r="K110" s="70"/>
    </row>
    <row r="111" spans="1:11" ht="15" customHeight="1">
      <c r="A111" s="70"/>
      <c r="B111" s="70"/>
      <c r="C111" s="70"/>
      <c r="D111" s="70"/>
      <c r="E111" s="70"/>
      <c r="F111" s="70"/>
      <c r="G111" s="70"/>
      <c r="H111" s="70"/>
      <c r="I111" s="70"/>
      <c r="J111" s="70"/>
      <c r="K111" s="70"/>
    </row>
    <row r="112" spans="1:11" ht="15" customHeight="1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70"/>
    </row>
    <row r="113" spans="1:11" ht="15" customHeight="1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15" customHeight="1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70"/>
    </row>
    <row r="115" spans="1:11" ht="15" customHeight="1">
      <c r="A115" s="70"/>
      <c r="B115" s="70"/>
      <c r="C115" s="70"/>
      <c r="D115" s="70"/>
      <c r="E115" s="70"/>
      <c r="F115" s="70"/>
      <c r="G115" s="70"/>
      <c r="H115" s="70"/>
      <c r="I115" s="70"/>
      <c r="J115" s="70"/>
      <c r="K115" s="70"/>
    </row>
    <row r="116" spans="1:11" ht="15" customHeight="1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70"/>
    </row>
    <row r="117" spans="1:11" ht="15" customHeight="1">
      <c r="A117" s="70"/>
      <c r="B117" s="70"/>
      <c r="C117" s="70"/>
      <c r="D117" s="70"/>
      <c r="E117" s="70"/>
      <c r="F117" s="70"/>
      <c r="G117" s="70"/>
      <c r="H117" s="70"/>
      <c r="I117" s="70"/>
      <c r="J117" s="70"/>
      <c r="K117" s="70"/>
    </row>
    <row r="118" spans="1:11" ht="1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</row>
    <row r="119" spans="1:11" ht="1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</row>
    <row r="120" spans="1:11" ht="1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</row>
    <row r="121" spans="1:11" ht="15" customHeight="1">
      <c r="A121" s="70"/>
      <c r="B121" s="70"/>
      <c r="C121" s="70"/>
      <c r="D121" s="70"/>
      <c r="E121" s="70"/>
      <c r="F121" s="70"/>
      <c r="G121" s="70"/>
      <c r="H121" s="70"/>
      <c r="I121" s="70"/>
      <c r="J121" s="70"/>
      <c r="K121" s="70"/>
    </row>
    <row r="122" spans="1:11" ht="15" customHeight="1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70"/>
    </row>
    <row r="123" spans="1:11" ht="15" customHeight="1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5" customHeight="1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70"/>
    </row>
    <row r="125" spans="1:11" ht="15" customHeight="1">
      <c r="A125" s="70"/>
      <c r="B125" s="70"/>
      <c r="C125" s="70"/>
      <c r="D125" s="70"/>
      <c r="E125" s="70"/>
      <c r="F125" s="70"/>
      <c r="G125" s="70"/>
      <c r="H125" s="70"/>
      <c r="I125" s="70"/>
      <c r="J125" s="70"/>
      <c r="K125" s="70"/>
    </row>
    <row r="126" spans="1:11" ht="15" customHeight="1">
      <c r="A126" s="70"/>
      <c r="B126" s="70"/>
      <c r="C126" s="70"/>
      <c r="D126" s="70"/>
      <c r="E126" s="70"/>
      <c r="F126" s="70"/>
      <c r="G126" s="70"/>
      <c r="H126" s="70"/>
      <c r="I126" s="70"/>
      <c r="J126" s="70"/>
      <c r="K126" s="70"/>
    </row>
    <row r="127" spans="1:11" ht="15" customHeight="1">
      <c r="A127" s="70"/>
      <c r="B127" s="70"/>
      <c r="C127" s="70"/>
      <c r="D127" s="70"/>
      <c r="E127" s="70"/>
      <c r="F127" s="70"/>
      <c r="G127" s="70"/>
      <c r="H127" s="70"/>
      <c r="I127" s="70"/>
      <c r="J127" s="70"/>
      <c r="K127" s="70"/>
    </row>
    <row r="128" spans="1:11" ht="15" customHeight="1">
      <c r="A128" s="70"/>
      <c r="B128" s="70"/>
      <c r="C128" s="70"/>
      <c r="D128" s="70"/>
      <c r="E128" s="70"/>
      <c r="F128" s="70"/>
      <c r="G128" s="70"/>
      <c r="H128" s="70"/>
      <c r="I128" s="70"/>
      <c r="J128" s="70"/>
      <c r="K128" s="70"/>
    </row>
    <row r="129" spans="1:11" ht="15" customHeight="1">
      <c r="A129" s="70"/>
      <c r="B129" s="70"/>
      <c r="C129" s="70"/>
      <c r="D129" s="70"/>
      <c r="E129" s="70"/>
      <c r="F129" s="70"/>
      <c r="G129" s="70"/>
      <c r="H129" s="70"/>
      <c r="I129" s="70"/>
      <c r="J129" s="70"/>
      <c r="K129" s="70"/>
    </row>
    <row r="130" spans="1:11" ht="15" customHeight="1">
      <c r="A130" s="70"/>
      <c r="B130" s="70"/>
      <c r="C130" s="70"/>
      <c r="D130" s="70"/>
      <c r="E130" s="70"/>
      <c r="F130" s="70"/>
      <c r="G130" s="70"/>
      <c r="H130" s="70"/>
      <c r="I130" s="70"/>
      <c r="J130" s="70"/>
      <c r="K130" s="70"/>
    </row>
    <row r="131" spans="1:11" ht="15" customHeight="1">
      <c r="A131" s="70"/>
      <c r="B131" s="70"/>
      <c r="C131" s="70"/>
      <c r="D131" s="70"/>
      <c r="E131" s="70"/>
      <c r="F131" s="70"/>
      <c r="G131" s="70"/>
      <c r="H131" s="70"/>
      <c r="I131" s="70"/>
      <c r="J131" s="70"/>
      <c r="K131" s="70"/>
    </row>
    <row r="132" spans="1:11" ht="15" customHeight="1">
      <c r="A132" s="70"/>
      <c r="B132" s="70"/>
      <c r="C132" s="70"/>
      <c r="D132" s="70"/>
      <c r="E132" s="70"/>
      <c r="F132" s="70"/>
      <c r="G132" s="70"/>
      <c r="H132" s="70"/>
      <c r="I132" s="70"/>
      <c r="J132" s="70"/>
      <c r="K132" s="70"/>
    </row>
    <row r="133" spans="1:11" ht="15" customHeight="1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5" customHeight="1">
      <c r="A134" s="70"/>
      <c r="B134" s="70"/>
      <c r="C134" s="70"/>
      <c r="D134" s="70"/>
      <c r="E134" s="70"/>
      <c r="F134" s="70"/>
      <c r="G134" s="70"/>
      <c r="H134" s="70"/>
      <c r="I134" s="70"/>
      <c r="J134" s="70"/>
      <c r="K134" s="70"/>
    </row>
    <row r="135" spans="1:11" ht="15" customHeight="1">
      <c r="A135" s="70"/>
      <c r="B135" s="70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15" customHeight="1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</row>
    <row r="137" spans="1:11" ht="15" customHeight="1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</row>
    <row r="138" spans="1:11" ht="15" customHeight="1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</row>
    <row r="139" spans="1:11" ht="15" customHeight="1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</row>
    <row r="140" spans="1:11" ht="1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</row>
    <row r="141" spans="1:11" ht="15" customHeight="1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</row>
    <row r="142" spans="1:11" ht="15" customHeight="1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</row>
    <row r="143" spans="1:11" ht="15" customHeight="1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</row>
    <row r="144" spans="1:11" ht="15" customHeight="1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</row>
    <row r="145" spans="1:11" ht="15" customHeight="1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</row>
    <row r="146" spans="1:11" ht="15" customHeight="1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</row>
    <row r="147" spans="1:11" ht="15" customHeight="1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</row>
    <row r="148" spans="1:11" ht="15" customHeight="1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</row>
    <row r="149" spans="1:11" ht="15" customHeight="1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</row>
    <row r="150" spans="1:11" ht="15" customHeight="1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</row>
    <row r="151" spans="1:11" ht="15" customHeight="1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</row>
    <row r="152" spans="1:11" ht="15" customHeight="1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</row>
    <row r="153" spans="1:11" ht="15" customHeight="1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</row>
    <row r="154" spans="1:11" ht="15" customHeight="1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</row>
    <row r="155" spans="1:11" ht="15" customHeight="1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</row>
    <row r="156" spans="1:11" ht="15" customHeight="1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</row>
    <row r="157" spans="1:11" ht="15" customHeight="1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1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</row>
    <row r="159" spans="1:11" ht="15" customHeight="1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</row>
    <row r="160" spans="1:11" ht="15" customHeight="1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</row>
    <row r="161" spans="1:11" ht="15" customHeight="1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</row>
    <row r="162" spans="1:11" ht="15" customHeight="1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</row>
    <row r="163" spans="1:11" ht="15" customHeight="1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</row>
    <row r="164" spans="1:11" ht="15" customHeight="1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</row>
    <row r="165" spans="1:11" ht="15" customHeight="1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</row>
    <row r="166" spans="1:11" ht="15" customHeight="1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</row>
    <row r="167" spans="1:11" ht="15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5" customHeight="1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</row>
    <row r="169" spans="1:11" ht="15" customHeight="1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</row>
    <row r="170" spans="1:11" ht="15" customHeight="1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</row>
    <row r="171" spans="1:11" ht="15" customHeight="1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</row>
    <row r="172" spans="1:11" ht="15" customHeight="1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</row>
    <row r="173" spans="1:11" ht="15" customHeight="1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</row>
    <row r="174" spans="1:11" ht="15" customHeight="1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</row>
    <row r="175" spans="1:11" ht="15" customHeight="1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</row>
    <row r="176" spans="1:11" ht="15" customHeight="1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</row>
    <row r="177" spans="1:11" ht="15" customHeight="1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</sheetData>
  <sheetProtection password="CB13" sheet="1" objects="1" scenarios="1" selectLockedCells="1"/>
  <mergeCells count="11">
    <mergeCell ref="J1:L1"/>
    <mergeCell ref="I7:L7"/>
    <mergeCell ref="J11:L11"/>
    <mergeCell ref="I8:L8"/>
    <mergeCell ref="I10:L10"/>
    <mergeCell ref="A1:B1"/>
    <mergeCell ref="F11:G11"/>
    <mergeCell ref="D2:H2"/>
    <mergeCell ref="A6:B6"/>
    <mergeCell ref="F3:H3"/>
    <mergeCell ref="F1:H1"/>
  </mergeCells>
  <conditionalFormatting sqref="J5">
    <cfRule type="cellIs" priority="1" dxfId="0" operator="greaterThan" stopIfTrue="1">
      <formula>$J$4</formula>
    </cfRule>
  </conditionalFormatting>
  <dataValidations count="4">
    <dataValidation type="list" allowBlank="1" showInputMessage="1" showErrorMessage="1" promptTitle="afstanden" prompt="afstanden&#10;" sqref="B13:B52">
      <formula1>afstand</formula1>
    </dataValidation>
    <dataValidation type="list" allowBlank="1" showInputMessage="1" showErrorMessage="1" promptTitle="Categorie" prompt="Categorie&#10;" sqref="A13:A52">
      <formula1>catagorie</formula1>
    </dataValidation>
    <dataValidation type="list" allowBlank="1" showInputMessage="1" showErrorMessage="1" promptTitle="tijd per rit" prompt="tijd per kwartet" sqref="E13:E52">
      <formula1>tijd</formula1>
    </dataValidation>
    <dataValidation type="list" allowBlank="1" showInputMessage="1" showErrorMessage="1" promptTitle="tijd baanverzorging" prompt="tijd prijsuitreiking " sqref="G13:G52">
      <formula1>tijd</formula1>
    </dataValidation>
  </dataValidations>
  <printOptions horizontalCentered="1" verticalCentered="1"/>
  <pageMargins left="0.11811023622047245" right="0.15748031496062992" top="0.1968503937007874" bottom="0" header="0.15748031496062992" footer="0"/>
  <pageSetup fitToHeight="1" fitToWidth="1" horizontalDpi="300" verticalDpi="300" orientation="portrait" paperSize="9" r:id="rId4"/>
  <headerFooter alignWithMargins="0">
    <oddFooter>&amp;L&amp;6&amp;T&amp;C&amp;6Voorlopig Schema&amp;R&amp;6&amp;D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9.140625" style="1" customWidth="1"/>
    <col min="2" max="2" width="25.140625" style="6" customWidth="1"/>
    <col min="3" max="3" width="12.28125" style="7" bestFit="1" customWidth="1"/>
  </cols>
  <sheetData>
    <row r="1" spans="1:3" ht="12.75">
      <c r="A1" s="1">
        <v>100</v>
      </c>
      <c r="B1" s="5" t="s">
        <v>20</v>
      </c>
      <c r="C1" s="7">
        <v>0.0006944444444444445</v>
      </c>
    </row>
    <row r="2" spans="1:3" ht="12.75">
      <c r="A2" s="1">
        <v>140</v>
      </c>
      <c r="B2" s="5" t="s">
        <v>21</v>
      </c>
      <c r="C2" s="7">
        <v>0.0012152777777777778</v>
      </c>
    </row>
    <row r="3" spans="1:3" ht="12.75">
      <c r="A3" s="1">
        <v>300</v>
      </c>
      <c r="B3" s="5" t="s">
        <v>22</v>
      </c>
      <c r="C3" s="7">
        <v>0.00138888888888889</v>
      </c>
    </row>
    <row r="4" spans="1:3" ht="12.75">
      <c r="A4" s="1">
        <v>500</v>
      </c>
      <c r="B4" s="5" t="s">
        <v>23</v>
      </c>
      <c r="C4" s="7">
        <v>0.00173611111111111</v>
      </c>
    </row>
    <row r="5" spans="1:3" ht="12.75">
      <c r="A5" s="2">
        <v>700</v>
      </c>
      <c r="B5" s="5" t="s">
        <v>24</v>
      </c>
      <c r="C5" s="7">
        <v>0.00208333333333333</v>
      </c>
    </row>
    <row r="6" spans="1:3" ht="12.75">
      <c r="A6" s="1">
        <v>1000</v>
      </c>
      <c r="B6" s="5" t="s">
        <v>25</v>
      </c>
      <c r="C6" s="7">
        <v>0.0022569444444444447</v>
      </c>
    </row>
    <row r="7" spans="1:3" ht="12.75">
      <c r="A7" s="1">
        <v>1500</v>
      </c>
      <c r="B7" s="5" t="s">
        <v>26</v>
      </c>
      <c r="C7" s="7">
        <v>0.00277777777777777</v>
      </c>
    </row>
    <row r="8" spans="1:3" ht="12.75">
      <c r="A8" s="1">
        <v>3000</v>
      </c>
      <c r="B8" s="5" t="s">
        <v>27</v>
      </c>
      <c r="C8" s="7">
        <v>0.003125</v>
      </c>
    </row>
    <row r="9" spans="1:3" ht="12.75">
      <c r="A9" s="1">
        <v>5000</v>
      </c>
      <c r="B9" s="5" t="s">
        <v>40</v>
      </c>
      <c r="C9" s="7">
        <v>0.00347222222222222</v>
      </c>
    </row>
    <row r="10" spans="1:3" ht="12.75">
      <c r="A10" s="1">
        <v>10000</v>
      </c>
      <c r="B10" s="5" t="s">
        <v>41</v>
      </c>
      <c r="C10" s="7">
        <v>0.00381944444444444</v>
      </c>
    </row>
    <row r="11" spans="2:3" ht="12.75">
      <c r="B11" s="5" t="s">
        <v>28</v>
      </c>
      <c r="C11" s="7">
        <v>0.00416666666666666</v>
      </c>
    </row>
    <row r="12" spans="1:3" ht="12.75">
      <c r="A12" s="2"/>
      <c r="B12" s="5" t="s">
        <v>18</v>
      </c>
      <c r="C12" s="7">
        <v>0.00451388888888888</v>
      </c>
    </row>
    <row r="13" spans="1:3" ht="12.75">
      <c r="A13" s="2"/>
      <c r="B13" s="5" t="s">
        <v>19</v>
      </c>
      <c r="C13" s="7">
        <v>0.00486111111111111</v>
      </c>
    </row>
    <row r="14" spans="1:3" ht="12.75">
      <c r="A14" s="2"/>
      <c r="B14" s="5" t="s">
        <v>29</v>
      </c>
      <c r="C14" s="7">
        <v>0.00520833333333333</v>
      </c>
    </row>
    <row r="15" spans="1:3" ht="12.75">
      <c r="A15" s="2"/>
      <c r="B15" s="5" t="s">
        <v>58</v>
      </c>
      <c r="C15" s="7">
        <v>0.00555555555555555</v>
      </c>
    </row>
    <row r="16" spans="1:3" ht="12.75">
      <c r="A16" s="3"/>
      <c r="B16" s="5" t="s">
        <v>59</v>
      </c>
      <c r="C16" s="7">
        <v>0.00590277777777777</v>
      </c>
    </row>
    <row r="17" spans="1:3" ht="12.75">
      <c r="A17" s="3"/>
      <c r="B17" s="5" t="s">
        <v>60</v>
      </c>
      <c r="C17" s="7">
        <v>0.00624999999999999</v>
      </c>
    </row>
    <row r="18" spans="1:3" ht="12.75">
      <c r="A18" s="2"/>
      <c r="B18" s="5" t="s">
        <v>61</v>
      </c>
      <c r="C18" s="7">
        <v>0.00659722222222222</v>
      </c>
    </row>
    <row r="19" spans="1:3" ht="12.75">
      <c r="A19" s="2"/>
      <c r="B19" s="5" t="s">
        <v>62</v>
      </c>
      <c r="C19" s="7">
        <v>0.00694444444444444</v>
      </c>
    </row>
    <row r="20" spans="1:3" ht="12.75">
      <c r="A20" s="2"/>
      <c r="B20" s="5" t="s">
        <v>64</v>
      </c>
      <c r="C20" s="7">
        <v>0.00729166666666666</v>
      </c>
    </row>
    <row r="21" spans="1:3" ht="12.75">
      <c r="A21" s="2"/>
      <c r="B21" s="5" t="s">
        <v>30</v>
      </c>
      <c r="C21" s="7">
        <v>0.00763888888888888</v>
      </c>
    </row>
    <row r="22" spans="1:3" ht="12.75">
      <c r="A22" s="2"/>
      <c r="B22" s="5" t="s">
        <v>31</v>
      </c>
      <c r="C22" s="7">
        <v>0.00798611111111111</v>
      </c>
    </row>
    <row r="23" spans="1:3" ht="12.75">
      <c r="A23" s="2"/>
      <c r="B23" s="8" t="s">
        <v>46</v>
      </c>
      <c r="C23" s="7">
        <v>0.00833333333333333</v>
      </c>
    </row>
    <row r="24" spans="1:3" ht="12.75">
      <c r="A24" s="2"/>
      <c r="B24" s="9" t="s">
        <v>51</v>
      </c>
      <c r="C24" s="7">
        <v>0.00868055555555555</v>
      </c>
    </row>
    <row r="25" spans="1:3" ht="12.75">
      <c r="A25" s="2"/>
      <c r="B25" s="127" t="s">
        <v>70</v>
      </c>
      <c r="C25" s="7">
        <v>0.00902777777777777</v>
      </c>
    </row>
    <row r="26" spans="1:3" ht="12.75">
      <c r="A26" s="2"/>
      <c r="B26" s="1" t="s">
        <v>32</v>
      </c>
      <c r="C26" s="7">
        <v>0.00937499999999999</v>
      </c>
    </row>
    <row r="27" spans="1:3" ht="12.75">
      <c r="A27" s="2"/>
      <c r="B27" s="9" t="s">
        <v>48</v>
      </c>
      <c r="C27" s="7">
        <v>0.00972222222222222</v>
      </c>
    </row>
    <row r="28" spans="1:3" ht="12.75">
      <c r="A28" s="2"/>
      <c r="B28" s="9" t="s">
        <v>50</v>
      </c>
      <c r="C28" s="7">
        <v>0.0100694444444444</v>
      </c>
    </row>
    <row r="29" spans="1:3" ht="12.75">
      <c r="A29" s="2"/>
      <c r="B29" s="9" t="s">
        <v>49</v>
      </c>
      <c r="C29" s="7">
        <v>0.0104166666666667</v>
      </c>
    </row>
    <row r="30" spans="1:3" ht="12.75">
      <c r="A30" s="2"/>
      <c r="B30" s="9" t="s">
        <v>47</v>
      </c>
      <c r="C30" s="7">
        <v>0.0107638888888888</v>
      </c>
    </row>
    <row r="31" spans="1:3" ht="12.75">
      <c r="A31" s="2"/>
      <c r="B31" s="5" t="s">
        <v>72</v>
      </c>
      <c r="C31" s="7">
        <v>0.0125</v>
      </c>
    </row>
    <row r="32" spans="1:3" ht="12.75">
      <c r="A32" s="2"/>
      <c r="C32" s="7">
        <v>0.013888888888888888</v>
      </c>
    </row>
    <row r="33" spans="1:3" ht="12.75">
      <c r="A33" s="2"/>
      <c r="C33" s="7">
        <v>0.017361111111111112</v>
      </c>
    </row>
    <row r="34" spans="1:3" ht="12.75">
      <c r="A34" s="2"/>
      <c r="C34" s="7">
        <v>0.020833333333333332</v>
      </c>
    </row>
    <row r="35" spans="1:3" ht="12.75">
      <c r="A35" s="2"/>
      <c r="C35" s="7">
        <v>0.027777777777777776</v>
      </c>
    </row>
    <row r="36" ht="12.75">
      <c r="A36" s="2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Dweilschema formulier</dc:title>
  <dc:subject/>
  <dc:creator>Ton Weterings</dc:creator>
  <cp:keywords/>
  <dc:description/>
  <cp:lastModifiedBy>etthialf</cp:lastModifiedBy>
  <cp:lastPrinted>2008-12-27T16:30:26Z</cp:lastPrinted>
  <dcterms:created xsi:type="dcterms:W3CDTF">2002-12-08T10:30:18Z</dcterms:created>
  <dcterms:modified xsi:type="dcterms:W3CDTF">2015-01-20T14:22:20Z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.weterings">
    <vt:filetime>2005-11-12T23:00:00Z</vt:filetime>
  </property>
</Properties>
</file>